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7" activeTab="0"/>
  </bookViews>
  <sheets>
    <sheet name="прейскурант" sheetId="1" r:id="rId1"/>
    <sheet name="Прил.1 хран.гр" sheetId="2" r:id="rId2"/>
  </sheets>
  <definedNames>
    <definedName name="_xlnm.Print_Titles" localSheetId="0">'прейскурант'!$10:$10</definedName>
  </definedNames>
  <calcPr fullCalcOnLoad="1"/>
</workbook>
</file>

<file path=xl/sharedStrings.xml><?xml version="1.0" encoding="utf-8"?>
<sst xmlns="http://schemas.openxmlformats.org/spreadsheetml/2006/main" count="433" uniqueCount="336">
  <si>
    <t>УТВЕРЖДАЮ</t>
  </si>
  <si>
    <t>Наименование услуг</t>
  </si>
  <si>
    <t>1.1.</t>
  </si>
  <si>
    <t>1.2.</t>
  </si>
  <si>
    <t>3.1.</t>
  </si>
  <si>
    <t>Сбор за пользование камерой хранения</t>
  </si>
  <si>
    <t>3.2.</t>
  </si>
  <si>
    <t>Сбор за оформление грузовой накладной</t>
  </si>
  <si>
    <t>1.3.</t>
  </si>
  <si>
    <t>1.4.</t>
  </si>
  <si>
    <t>1.5.</t>
  </si>
  <si>
    <t>1.6.</t>
  </si>
  <si>
    <t>2.1.</t>
  </si>
  <si>
    <t>2.2.</t>
  </si>
  <si>
    <t>2.3.</t>
  </si>
  <si>
    <t>2.4.</t>
  </si>
  <si>
    <t>2.6.</t>
  </si>
  <si>
    <t>%</t>
  </si>
  <si>
    <t>№ п/п</t>
  </si>
  <si>
    <t>Холодный склад</t>
  </si>
  <si>
    <t>нет</t>
  </si>
  <si>
    <t>Теплый склад</t>
  </si>
  <si>
    <t>Предметы или вещества, которые способны выдерживать длительное (до 50 суток) хранение в условиях, исключающих искусственное обогревание, проветривание, регулировку относительной влажности и давления, и т.п., без потери своих потребительских (физических) свойств.</t>
  </si>
  <si>
    <t>Предметы или вещества, которые не способны, без потери своих потребительских (физических) свойств выдерживать хранение в условиях, исключающих искусственное обогревание и нахождение в диапазоне температур окружающего воздуха ниже + 5 гр.</t>
  </si>
  <si>
    <t>+ 30 % от общей суммы за хранение</t>
  </si>
  <si>
    <t>Организация места с особыми условиями хранения (содержания)</t>
  </si>
  <si>
    <t>+ 30 % от общей суммы за хранение, + фактические затраты на организацию особых условий (содержание)</t>
  </si>
  <si>
    <t>Организация зоны  хранения опасного груза</t>
  </si>
  <si>
    <t>Предметы или вещества, которые способны создавать угрозу для здоровья, безопасности, имущества или окружающей среды и требующие проведения дополнительных мероприятий по созданию условий безопасного хранения.</t>
  </si>
  <si>
    <t>Предметы или вещества, которые не способны, без потери своих потребительских (физических) свойств выдерживать хранение в условиях, исключающих искусственное обогревание, проветривание, регулировку относительной влажности и давления.  Данная категория по условиям хранения распространяется на  "живность", растения, либо на предметы и вещества, особые условия  хранения которых были предварительно оговорены  грузоотправителем.</t>
  </si>
  <si>
    <t>+ 40 % от общей суммы за хранение</t>
  </si>
  <si>
    <t>Стандартная площадь места груза</t>
  </si>
  <si>
    <t>Площадь, занимаемая одним местом груза 1 (один) кв.метр и менее.</t>
  </si>
  <si>
    <t>Средняя площадь места груза</t>
  </si>
  <si>
    <t>Площадь, занимаемая одним местом груза  от 1 (один) кв.метра до 4 (четырех) кв.метров</t>
  </si>
  <si>
    <t>+ 10 % от общей суммы за хранение</t>
  </si>
  <si>
    <t>Повышенная площадь места груза</t>
  </si>
  <si>
    <t>Площадь, занимаемая одним местом груза от 4 (четырех) кв.метров и более</t>
  </si>
  <si>
    <t>Опасный груз</t>
  </si>
  <si>
    <t>Тяжеловесный груз</t>
  </si>
  <si>
    <t>Негабаритный груз</t>
  </si>
  <si>
    <t>Живность</t>
  </si>
  <si>
    <t>Скоропортящийся груз</t>
  </si>
  <si>
    <t>3.3.</t>
  </si>
  <si>
    <t>3.4.</t>
  </si>
  <si>
    <t>3.5.</t>
  </si>
  <si>
    <t>Сбор за утерю жетона камеры хранения</t>
  </si>
  <si>
    <t>Сбор за оформление документов на отправку груза (служебной корреспонденции, бандеролей)</t>
  </si>
  <si>
    <t>Сбор за оформление опасных грузов с использованием знаков безопасности</t>
  </si>
  <si>
    <t>2.7.</t>
  </si>
  <si>
    <t>Тариф за опломбирование груза</t>
  </si>
  <si>
    <t>2.8.</t>
  </si>
  <si>
    <t>Характеристика груза</t>
  </si>
  <si>
    <t>Ед. измерения</t>
  </si>
  <si>
    <t>Категория склада / места хранения</t>
  </si>
  <si>
    <t>Коэффициент повышения  от общей суммы за хранение</t>
  </si>
  <si>
    <t>+ 20 % от общей суммы за хранение.</t>
  </si>
  <si>
    <t>1.7.</t>
  </si>
  <si>
    <t>Человеческие останки, урны с прахом и останки животных</t>
  </si>
  <si>
    <t>Главный экономист</t>
  </si>
  <si>
    <t xml:space="preserve"> ПРЕЙСКУРАНТ СБОРОВ И ТАРИФОВ </t>
  </si>
  <si>
    <t>ООО "Аэропорт Советский"</t>
  </si>
  <si>
    <t>Службы</t>
  </si>
  <si>
    <t>Един.  изм.</t>
  </si>
  <si>
    <t>Действующ.тариф, без НДС</t>
  </si>
  <si>
    <t>НДС</t>
  </si>
  <si>
    <t>Итого с НДС, руб.</t>
  </si>
  <si>
    <t>Примечание</t>
  </si>
  <si>
    <t>1.</t>
  </si>
  <si>
    <t>Аэропортовые сборы</t>
  </si>
  <si>
    <t>СОПАД  АС</t>
  </si>
  <si>
    <t>руб/тонна</t>
  </si>
  <si>
    <t>САБ</t>
  </si>
  <si>
    <t>5% от сбора за взлет-посадку за 1 час</t>
  </si>
  <si>
    <t>СОП-1</t>
  </si>
  <si>
    <t>Сбор взимается-за детей от 2 лет до 12 лет-по ставке, определенной в размере 50% от ставки, установленной для взрослого пассажира; за детей до 2 лет-сбор не взимается.</t>
  </si>
  <si>
    <t>2.</t>
  </si>
  <si>
    <t>Тарифы за наземное обслуживание</t>
  </si>
  <si>
    <t>2.1.1.</t>
  </si>
  <si>
    <t>Обслуживание пассажиров*</t>
  </si>
  <si>
    <t>СОП-2</t>
  </si>
  <si>
    <t>2.1.2.</t>
  </si>
  <si>
    <t>Обработка груза, почты</t>
  </si>
  <si>
    <t>2.1.3.</t>
  </si>
  <si>
    <t>Сбор за уведомление клиента о поступлении в его адрес груза по радиограмме</t>
  </si>
  <si>
    <t>2.1.4.</t>
  </si>
  <si>
    <t>2.1.5.</t>
  </si>
  <si>
    <t>Сбор за переадресовку груза (документов)</t>
  </si>
  <si>
    <t>2.1.6.</t>
  </si>
  <si>
    <t>Сбор за прием груза на склад, представленного к отправке</t>
  </si>
  <si>
    <t>2.1.7.</t>
  </si>
  <si>
    <t>2.1.8.</t>
  </si>
  <si>
    <t>2.1.9.</t>
  </si>
  <si>
    <t>2.1.10.</t>
  </si>
  <si>
    <t>2.1.11.</t>
  </si>
  <si>
    <t>2.1.12.</t>
  </si>
  <si>
    <t>Агентский сбор за организацию воздушной перевозки груза в зависимости от  стоимости перевозки,  оформленной на одной грузовой накладной по тарифу авиакомпании :</t>
  </si>
  <si>
    <t>до 500 рублей</t>
  </si>
  <si>
    <t>от 501 рубля до 3 000 рублей</t>
  </si>
  <si>
    <t>от 3 001 рубля до 10 000 рублей</t>
  </si>
  <si>
    <t>свыше 10 001 рубля</t>
  </si>
  <si>
    <t>2.1.13.</t>
  </si>
  <si>
    <t>2.1.14.</t>
  </si>
  <si>
    <t>2.1.16.</t>
  </si>
  <si>
    <t>Хранение прибывающего/убывающего груза на складе</t>
  </si>
  <si>
    <t>груз, вес одного грузового места которого превышает восемьдесят килограммов</t>
  </si>
  <si>
    <t>груз, габариты одного грузового места которого превышают размер загрузочных люков и/или отсеков пассажирских воздушных судов</t>
  </si>
  <si>
    <t>домашние и дикие животные, птицы, насекомые, рыбы и т.п.</t>
  </si>
  <si>
    <t>груз, требующий специальных условий перевозки (обработки, хранения и т.п.)</t>
  </si>
  <si>
    <t>2.1.17.</t>
  </si>
  <si>
    <t>Обслуживание в зале VIP 1 пассажира</t>
  </si>
  <si>
    <t>Использование технических средств при обслуживание ВС, пассажиров</t>
  </si>
  <si>
    <t>ССТ</t>
  </si>
  <si>
    <t>2.2.1.</t>
  </si>
  <si>
    <t>2.2.2.</t>
  </si>
  <si>
    <t>автобус НЕФАЗ</t>
  </si>
  <si>
    <t>2.2.3.</t>
  </si>
  <si>
    <t>взрослые, дети 12 лет и старше</t>
  </si>
  <si>
    <t>2.2.4.</t>
  </si>
  <si>
    <t xml:space="preserve">Специальное обслуживание убывающих пассажиров </t>
  </si>
  <si>
    <t>2.2.5.</t>
  </si>
  <si>
    <t>автомобиль аэропорта</t>
  </si>
  <si>
    <t>2.2.6.</t>
  </si>
  <si>
    <t xml:space="preserve">Персональная доставка пассажиров и багажа к/от ВС </t>
  </si>
  <si>
    <t>2.2.7.</t>
  </si>
  <si>
    <t>Здравпункт</t>
  </si>
  <si>
    <t>2.3.1.</t>
  </si>
  <si>
    <t>Предполетный (предсменный) медицинский осмотр</t>
  </si>
  <si>
    <t>2.3.2.</t>
  </si>
  <si>
    <t xml:space="preserve">Предполетный (предсменный) медицинский осмотр с проведением экспресс-тестирования </t>
  </si>
  <si>
    <t>2.3.3.</t>
  </si>
  <si>
    <t>Предрейсовый медицинский осмотр</t>
  </si>
  <si>
    <t>СГСМ</t>
  </si>
  <si>
    <t>Топливообеспечение ВС</t>
  </si>
  <si>
    <t>2.4.1.</t>
  </si>
  <si>
    <t>Хранение авиатоплива*</t>
  </si>
  <si>
    <t>2.4.2.</t>
  </si>
  <si>
    <t>2.5.</t>
  </si>
  <si>
    <t>Техническое обслуживание ВС</t>
  </si>
  <si>
    <t>Аэродромная служба</t>
  </si>
  <si>
    <t>2.5.1.</t>
  </si>
  <si>
    <t>Временная стоянка на аэродроме (место стоянки)</t>
  </si>
  <si>
    <t>Дополнительное (комплексное) обслуживание ВС</t>
  </si>
  <si>
    <t>2.6.1.</t>
  </si>
  <si>
    <t>УРАЛ 4320-10 АПА-5Д</t>
  </si>
  <si>
    <t>САВКиХО</t>
  </si>
  <si>
    <t>2.6.2.</t>
  </si>
  <si>
    <t>2.6.2.1.</t>
  </si>
  <si>
    <t>2.6.2.2.</t>
  </si>
  <si>
    <t>2.6.2.3.</t>
  </si>
  <si>
    <t>Ми-8</t>
  </si>
  <si>
    <t>2.6.2.4.</t>
  </si>
  <si>
    <t>ВС с т.взл.м менее 0,5</t>
  </si>
  <si>
    <t>2.6.3.</t>
  </si>
  <si>
    <t>2.6.3.1.</t>
  </si>
  <si>
    <t>2.6.3.2.</t>
  </si>
  <si>
    <t>2.6.4.</t>
  </si>
  <si>
    <t>АПА - 5Д</t>
  </si>
  <si>
    <t>2.6.5.</t>
  </si>
  <si>
    <t>2.6.6.</t>
  </si>
  <si>
    <t>АПА БГД-140С</t>
  </si>
  <si>
    <t>2.6.7.</t>
  </si>
  <si>
    <t>2.6.8.</t>
  </si>
  <si>
    <t>УМП - 350</t>
  </si>
  <si>
    <t>2.6.9.</t>
  </si>
  <si>
    <t>2.6.9.1.</t>
  </si>
  <si>
    <t>Автогидроподъемник ПМС-212, прицепная установка ПУ-элемет</t>
  </si>
  <si>
    <t>2.6.9.2.</t>
  </si>
  <si>
    <t xml:space="preserve"> для Югорского филиала ООО "Авиапредприятие "Газпром авиа", ООО Авиапредприятие "Газпром авиа"</t>
  </si>
  <si>
    <t>2.6.10.</t>
  </si>
  <si>
    <t>Обеспечение слива авиаГСМ</t>
  </si>
  <si>
    <t>СОПАД</t>
  </si>
  <si>
    <t>2.6.11.</t>
  </si>
  <si>
    <t>услуга предоставляется ООО "Аэропорт Советский"</t>
  </si>
  <si>
    <t>руб/прием-выпуск</t>
  </si>
  <si>
    <t>Ил-76</t>
  </si>
  <si>
    <t>2.6.12.</t>
  </si>
  <si>
    <t>2.6.13.</t>
  </si>
  <si>
    <t>Заправка ВС питьевой водой (без учета стоимости воды):</t>
  </si>
  <si>
    <r>
      <rPr>
        <b/>
        <sz val="12"/>
        <rFont val="Times New Roman"/>
        <family val="1"/>
      </rPr>
      <t>до 20 т. взл.м</t>
    </r>
    <r>
      <rPr>
        <sz val="12"/>
        <rFont val="Times New Roman"/>
        <family val="1"/>
      </rPr>
      <t xml:space="preserve">. : A 119,Р-46, AS-350,R-66,Cessna-208/525, Ан-2, Ми-8,Як-40, ATR-42, </t>
    </r>
  </si>
  <si>
    <t>руб/               заправка</t>
  </si>
  <si>
    <r>
      <rPr>
        <b/>
        <sz val="12"/>
        <rFont val="Times New Roman"/>
        <family val="1"/>
      </rPr>
      <t>от 20,1 до 30,0 т.взл.м.</t>
    </r>
    <r>
      <rPr>
        <sz val="12"/>
        <rFont val="Times New Roman"/>
        <family val="1"/>
      </rPr>
      <t>: CL-600, Фалькон,AТR -72, CRJ- 200, Ан-24,Ан-26,Ан-30</t>
    </r>
  </si>
  <si>
    <r>
      <rPr>
        <b/>
        <sz val="12"/>
        <rFont val="Times New Roman"/>
        <family val="1"/>
      </rPr>
      <t>от 31,1 до 40,0т.взл.м</t>
    </r>
    <r>
      <rPr>
        <sz val="12"/>
        <rFont val="Times New Roman"/>
        <family val="1"/>
      </rPr>
      <t>.:  Ан-74, G 450</t>
    </r>
  </si>
  <si>
    <t>2.7.1.</t>
  </si>
  <si>
    <t>Доставка техников к ВС и обратно</t>
  </si>
  <si>
    <t>для обслуживания ВС</t>
  </si>
  <si>
    <t>2.7.2.</t>
  </si>
  <si>
    <t>Доставка документов на борт ВС</t>
  </si>
  <si>
    <t>2.7.3.</t>
  </si>
  <si>
    <t>Доставка экипажей к ВС и обратно</t>
  </si>
  <si>
    <t>2.7.4.</t>
  </si>
  <si>
    <t>Автогидроподъемник ПМС-212</t>
  </si>
  <si>
    <t>2.7.5.</t>
  </si>
  <si>
    <t>2.7.6.</t>
  </si>
  <si>
    <t>Трактор К-701</t>
  </si>
  <si>
    <t>Предоставление специальных технических и транспортных средств для работ не связанных с обслуживанием ВС</t>
  </si>
  <si>
    <t>2.7.7.</t>
  </si>
  <si>
    <t>2.7.8.</t>
  </si>
  <si>
    <t>Автопогрузчик 41030 МФ Д-243</t>
  </si>
  <si>
    <t>2.7.9.</t>
  </si>
  <si>
    <t>Автогрейдер ДЗ-98Б</t>
  </si>
  <si>
    <t>2.7.10.</t>
  </si>
  <si>
    <t>Машина коммунальная МК-01 МТЗ-82-1</t>
  </si>
  <si>
    <t>2.7.11.</t>
  </si>
  <si>
    <t>2.7.12.</t>
  </si>
  <si>
    <t>Автобус ПАЗ-4234 М 694 ВМ</t>
  </si>
  <si>
    <t>2.8.1.</t>
  </si>
  <si>
    <t>Службы аэропорта</t>
  </si>
  <si>
    <t>2.9.</t>
  </si>
  <si>
    <t>Предоставление персонала для обеспечения полётов ВС в зоне "C" вне установленного регламента аэропорта и в выходной день</t>
  </si>
  <si>
    <t>2.10.</t>
  </si>
  <si>
    <t>Предоставление персонала для обеспечения полётов ВС в зоне "G" вне установленного регламента аэропорта и в выходной день</t>
  </si>
  <si>
    <t>2.11.</t>
  </si>
  <si>
    <t>2.11.1.</t>
  </si>
  <si>
    <t>3.</t>
  </si>
  <si>
    <t>Вода питьевая "Югорская"</t>
  </si>
  <si>
    <t>Приложение 1</t>
  </si>
  <si>
    <t>Перечень повышающих коэффициентов</t>
  </si>
  <si>
    <t>для оплаты груза,  предоставленного к отправке в зависимости от категории груза</t>
  </si>
  <si>
    <t>Хранение грузов, почты</t>
  </si>
  <si>
    <t>Сбор за оформление дубликата посадочного талона</t>
  </si>
  <si>
    <t>2.11.2.</t>
  </si>
  <si>
    <t>Обеспечение заправки топливозаправщика</t>
  </si>
  <si>
    <r>
      <rPr>
        <b/>
        <sz val="12"/>
        <rFont val="Times New Roman"/>
        <family val="1"/>
      </rPr>
      <t>до 40,0 т.взл.м.:</t>
    </r>
    <r>
      <rPr>
        <sz val="12"/>
        <rFont val="Times New Roman"/>
        <family val="1"/>
      </rPr>
      <t xml:space="preserve"> Як-40, Ан-24, Ан-26, Ан-74, ATR-42/72, СRJ-100/200 и др.типы ВС</t>
    </r>
  </si>
  <si>
    <r>
      <rPr>
        <b/>
        <sz val="12"/>
        <rFont val="Times New Roman"/>
        <family val="1"/>
      </rPr>
      <t>свыше 40,0 т.взл.м.:</t>
    </r>
    <r>
      <rPr>
        <sz val="12"/>
        <rFont val="Times New Roman"/>
        <family val="1"/>
      </rPr>
      <t xml:space="preserve"> Ту-134, ЯК-42, В-737, SSJ-100 и др.типы ВС</t>
    </r>
  </si>
  <si>
    <r>
      <rPr>
        <b/>
        <sz val="12"/>
        <rFont val="Times New Roman"/>
        <family val="1"/>
      </rPr>
      <t>свыше 40,0 т.взл.м.:</t>
    </r>
    <r>
      <rPr>
        <sz val="12"/>
        <rFont val="Times New Roman"/>
        <family val="1"/>
      </rPr>
      <t xml:space="preserve"> Як-42, Ту-134, В-737, SSJ-100 и др.типы ВС</t>
    </r>
  </si>
  <si>
    <r>
      <rPr>
        <b/>
        <sz val="12"/>
        <rFont val="Times New Roman"/>
        <family val="1"/>
      </rPr>
      <t>до 40,0 т.взл.м.:</t>
    </r>
    <r>
      <rPr>
        <sz val="12"/>
        <rFont val="Times New Roman"/>
        <family val="1"/>
      </rPr>
      <t xml:space="preserve"> Як-40, Ан-24, Ан-26,  Ан-74, ATR-42/72, СRJ-100/200 и др.типы ВС</t>
    </r>
  </si>
  <si>
    <r>
      <rPr>
        <b/>
        <sz val="12"/>
        <rFont val="Times New Roman"/>
        <family val="1"/>
      </rPr>
      <t>до 28,0 т.взл.м.:</t>
    </r>
    <r>
      <rPr>
        <sz val="12"/>
        <rFont val="Times New Roman"/>
        <family val="1"/>
      </rPr>
      <t xml:space="preserve"> A-119,AS-350, BAE-125-700, BELL-430, Cessna-208/525, CL-450, ERJ-135, Б-105,Л-410, Ан-24,Ми-2, Ми-26, ПЦ-12 Пилатус, Фалькон, Ан-26, Ан-30, ATR-42,  AТR -72, CRJ- 100-200 и др.типы ВС</t>
    </r>
  </si>
  <si>
    <r>
      <rPr>
        <b/>
        <sz val="12"/>
        <rFont val="Times New Roman"/>
        <family val="1"/>
      </rPr>
      <t>от 28,0 т.взл.м. до 40,0 т.взл.м.:</t>
    </r>
    <r>
      <rPr>
        <sz val="12"/>
        <rFont val="Times New Roman"/>
        <family val="1"/>
      </rPr>
      <t xml:space="preserve"> Ан-74,G-450,G-550, GLEX Bombardier и др.типы ВС</t>
    </r>
  </si>
  <si>
    <r>
      <rPr>
        <b/>
        <sz val="12"/>
        <rFont val="Times New Roman"/>
        <family val="1"/>
      </rPr>
      <t>свыше 50,0 т.взл.м.:</t>
    </r>
    <r>
      <rPr>
        <sz val="12"/>
        <rFont val="Times New Roman"/>
        <family val="1"/>
      </rPr>
      <t xml:space="preserve"> Boing-737, Як-42                          и др.типы ВС</t>
    </r>
  </si>
  <si>
    <r>
      <rPr>
        <b/>
        <sz val="12"/>
        <rFont val="Times New Roman"/>
        <family val="1"/>
      </rPr>
      <t xml:space="preserve">до 40,0 т.взл.м.:                                                      </t>
    </r>
    <r>
      <rPr>
        <sz val="12"/>
        <rFont val="Times New Roman"/>
        <family val="1"/>
      </rPr>
      <t xml:space="preserve"> Фалькон, CRJ - 100/200, AТR -42/72, G-550,            Е-35L, ЕМВ-145 и др.типы ВС</t>
    </r>
  </si>
  <si>
    <t>Сбор за обеспечение авиационной безопасности*</t>
  </si>
  <si>
    <t>Сбор за взлет-посадку*</t>
  </si>
  <si>
    <t>Сбор за предоставление аэровокзального комплекса*</t>
  </si>
  <si>
    <t>Тарифы за обслуживание коммерческой загрузки ВС</t>
  </si>
  <si>
    <t>Подача трапа</t>
  </si>
  <si>
    <t>Тарифы за обслуживание экипажа ВС</t>
  </si>
  <si>
    <t>Обеспечение подогрева двигателя и/или салона</t>
  </si>
  <si>
    <t>Очистка от снега и льда:</t>
  </si>
  <si>
    <t>услугу предоставляет Югорский филиал ООО Авиапредприятие "Газпром авиа" согласно действующего прейскуранта</t>
  </si>
  <si>
    <t>Техническое и наземное (хендлинговое) обслуживание</t>
  </si>
  <si>
    <t>Тарифы за предоставление специальных технических и транспортных средств</t>
  </si>
  <si>
    <t>Тарифы за обслуживание ВС вне периода работы аэропорта</t>
  </si>
  <si>
    <t>к сборам и тарифам за оказанные услуги применяется коэффициент 1,4</t>
  </si>
  <si>
    <t xml:space="preserve">Надбавка к сборам и тарифам за обслуживание ВС вне периода работы аэропорта </t>
  </si>
  <si>
    <t>Тарифы за дополнительные услуги</t>
  </si>
  <si>
    <t>Цены на авиационное топливо и специальные жидкости</t>
  </si>
  <si>
    <t>Авиационное топливо ТС-1</t>
  </si>
  <si>
    <t>Противокристализационная жидкость "И-М"</t>
  </si>
  <si>
    <t xml:space="preserve">Специальное обслуживание прибывающих и транзитных пассажиров </t>
  </si>
  <si>
    <t>Обеспечение заправки авиационным топливом *</t>
  </si>
  <si>
    <t xml:space="preserve">Буксировка </t>
  </si>
  <si>
    <t>Внутренняя уборка:</t>
  </si>
  <si>
    <t>Обслуживание санузлов (туалетов):</t>
  </si>
  <si>
    <t>Подача электроэнергии для запуска двигателя</t>
  </si>
  <si>
    <t>Подача электроэнергии для технического обслуживания</t>
  </si>
  <si>
    <t>Обеспечение приема и выпуска:</t>
  </si>
  <si>
    <t>Автомобиль УРАЛ-4320 (пожарная машина)</t>
  </si>
  <si>
    <t>Распечатка полетных заданий, полетной документации по запросу экипажа</t>
  </si>
  <si>
    <t>2.1.16.2</t>
  </si>
  <si>
    <t>2.1.16.1</t>
  </si>
  <si>
    <t>2.1.16.3</t>
  </si>
  <si>
    <t>2.1.16.4</t>
  </si>
  <si>
    <t>2.1.16.5</t>
  </si>
  <si>
    <t>2.1.16.6</t>
  </si>
  <si>
    <t>2.6.13.1</t>
  </si>
  <si>
    <t>2.6.13.2</t>
  </si>
  <si>
    <t>2.6.13.3</t>
  </si>
  <si>
    <t>2.6.11.4</t>
  </si>
  <si>
    <t>2.6.11.3</t>
  </si>
  <si>
    <t>2.6.11.2</t>
  </si>
  <si>
    <t>2.6.11.1</t>
  </si>
  <si>
    <t>Сбор за сверхнормативную стоянку*</t>
  </si>
  <si>
    <t xml:space="preserve">Доставка пассажиров к ВС и обратно автобусом </t>
  </si>
  <si>
    <t xml:space="preserve">Сопровождение автотранспорта сторонних организаций в контролируемой зоне  </t>
  </si>
  <si>
    <t>Сопровождение автотранспорта выполняющего работы в интересах сторонней организации в контролируемой зоне</t>
  </si>
  <si>
    <t>__________________И.М. Авакарица</t>
  </si>
  <si>
    <t>2.1.8.1</t>
  </si>
  <si>
    <t>Сбор за оформление грузовой накладной на рейсы организованные ПАО "Авиакомпания "Ютэйр"</t>
  </si>
  <si>
    <t>предметы или вещества, которые способны создавать угрозу для здоровья, безопасности имущества или окружающей среды, и которые указаны в перечне опасных грузов или классифицированы, как опасные грузы в соответсвии с международными договорами РФ и законодательством РФ.</t>
  </si>
  <si>
    <t>Агентский сбор за организацию воздушной перевозки груза, оформленного на одной грузовой накладной на заказные рейсы</t>
  </si>
  <si>
    <t>за каждые сутки хранения, со дня прибытия его на склад, начиная с четвертого дня по сорок пятый день включительно.Приложение 1</t>
  </si>
  <si>
    <t>И.А. Королева</t>
  </si>
  <si>
    <t>Chevrolet Klan Lacetti</t>
  </si>
  <si>
    <t>Примечание:</t>
  </si>
  <si>
    <t xml:space="preserve">2. При выделении автотракторной техники сторонним организациям в не рабочий день аэропорта, к ценам на услуги  применятся повышающий коэффициент : К =1,5 </t>
  </si>
  <si>
    <t>4. Ставка НДС применяется согласно Постановлению Правительства РФ от 10.06.2019 № 749.</t>
  </si>
  <si>
    <t>руб./обсл.</t>
  </si>
  <si>
    <t>руб./запуск</t>
  </si>
  <si>
    <t>руб./час</t>
  </si>
  <si>
    <t>руб./тонна</t>
  </si>
  <si>
    <t>руб./прием-выпуск</t>
  </si>
  <si>
    <t>руб./ нормочас</t>
  </si>
  <si>
    <r>
      <rPr>
        <b/>
        <sz val="12"/>
        <rFont val="Times New Roman"/>
        <family val="1"/>
      </rPr>
      <t>от 40,1 до 50,0 т.взл.м.:</t>
    </r>
    <r>
      <rPr>
        <sz val="12"/>
        <rFont val="Times New Roman"/>
        <family val="1"/>
      </rPr>
      <t xml:space="preserve"> Ту - 134, SSJ-100                             и др.типы ВС</t>
    </r>
  </si>
  <si>
    <t>руб./доставка</t>
  </si>
  <si>
    <t>руб./лист</t>
  </si>
  <si>
    <t>руб./               заправка</t>
  </si>
  <si>
    <t>руб./кг.</t>
  </si>
  <si>
    <t>руб./литр</t>
  </si>
  <si>
    <t>руб./пасс.</t>
  </si>
  <si>
    <t>руб./шт.</t>
  </si>
  <si>
    <t>руб./разг.</t>
  </si>
  <si>
    <t>руб./шт</t>
  </si>
  <si>
    <t>руб./1кг.</t>
  </si>
  <si>
    <t>руб./1док</t>
  </si>
  <si>
    <t>руб./1место</t>
  </si>
  <si>
    <t>руб./1жетон</t>
  </si>
  <si>
    <t>руб./1шт</t>
  </si>
  <si>
    <t>руб./1пасс.</t>
  </si>
  <si>
    <t>руб./трап</t>
  </si>
  <si>
    <t>руб./1сопр.</t>
  </si>
  <si>
    <t>руб./осм.</t>
  </si>
  <si>
    <t>руб./сутки</t>
  </si>
  <si>
    <r>
      <rPr>
        <b/>
        <sz val="12"/>
        <rFont val="Times New Roman"/>
        <family val="1"/>
      </rPr>
      <t xml:space="preserve">от 40,0 т.взл.м. до 50,0 т.взл.м.: </t>
    </r>
    <r>
      <rPr>
        <sz val="12"/>
        <rFont val="Times New Roman"/>
        <family val="1"/>
      </rPr>
      <t>Ту - 134,                                                  SSJ-100 и др.типы ВС</t>
    </r>
  </si>
  <si>
    <r>
      <rPr>
        <b/>
        <sz val="12"/>
        <rFont val="Times New Roman"/>
        <family val="1"/>
      </rPr>
      <t>свыше 50,0 т.взл.м.:</t>
    </r>
    <r>
      <rPr>
        <sz val="12"/>
        <rFont val="Times New Roman"/>
        <family val="1"/>
      </rPr>
      <t xml:space="preserve"> Boing-737, Як-42                                                               и др.типы ВС</t>
    </r>
  </si>
  <si>
    <t>САВКиХО ССТ</t>
  </si>
  <si>
    <t>2.11.3.</t>
  </si>
  <si>
    <t xml:space="preserve">Специальная уборка антисептическими средствами </t>
  </si>
  <si>
    <t>территория аэровокзала, автобус, ВС</t>
  </si>
  <si>
    <t>2.7.13.</t>
  </si>
  <si>
    <t>Автопогрузчик МКСМ-800</t>
  </si>
  <si>
    <t>Сбор за уведомление клиента о поступлении в его адрес груза по междугороднему телефону или телефону сотовой связи (круглосуточно, во все дни недели)</t>
  </si>
  <si>
    <t>Противообледенительная жидкость                      "Octaflo" (тип 1)</t>
  </si>
  <si>
    <t>Стоимость хранения одного места груза составляет 93 (девяносто три) рубля 00 копеек в том числе НДС 20% за каждые сутки хранения, со дня прибытия его на склад, начиная с четвертого дня по сорок пятый день включительно.</t>
  </si>
  <si>
    <t>3. Не рабочим днем аэропорта считается день, установленный регламентом работы аэропорта, в соответствии с приказом по предприятию.</t>
  </si>
  <si>
    <t>2.1.13.1</t>
  </si>
  <si>
    <t>2.1.13.2</t>
  </si>
  <si>
    <t>2.1.13.3</t>
  </si>
  <si>
    <t>2.1.13.4</t>
  </si>
  <si>
    <t>2.1.15.</t>
  </si>
  <si>
    <t>Противообледенительная жидкость "Max Flight АVIA" (4 тип)</t>
  </si>
  <si>
    <t>ВрИО директора ООО "Аэропорт Советский"</t>
  </si>
  <si>
    <t>" ___ " __________ 2022г</t>
  </si>
  <si>
    <t>с 05 марта 2022 г.</t>
  </si>
  <si>
    <t>1. *Аэропортовые сборы и тарифы за наземное обслуживание ВС, подлежащие государственному регулированию                                                       (утверждены приказом РСТ ХМАО-Югры от 15.02.2022 № 5-нп)</t>
  </si>
  <si>
    <t>к прейскуранту сборов и тарифов от 05.03.2022г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</si>
</sst>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;[Red]\-#,##0.0&quot;р.&quot;"/>
    <numFmt numFmtId="181" formatCode="#,##0.000&quot;р.&quot;;[Red]\-#,##0.000&quot;р.&quot;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"/>
    <numFmt numFmtId="196" formatCode="#,##0.00\ _₽"/>
    <numFmt numFmtId="197" formatCode="#,##0.0000000"/>
    <numFmt numFmtId="198" formatCode="#,##0.00000000"/>
    <numFmt numFmtId="199" formatCode="#,##0.0000000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" fontId="4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7" fillId="33" borderId="25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29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2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5" xfId="53" applyFont="1" applyFill="1" applyBorder="1" applyAlignment="1">
      <alignment horizontal="left" vertical="center" wrapText="1"/>
      <protection/>
    </xf>
    <xf numFmtId="0" fontId="8" fillId="33" borderId="22" xfId="0" applyFont="1" applyFill="1" applyBorder="1" applyAlignment="1">
      <alignment vertical="center" wrapText="1"/>
    </xf>
    <xf numFmtId="0" fontId="5" fillId="33" borderId="20" xfId="53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vertical="center" wrapText="1"/>
    </xf>
    <xf numFmtId="0" fontId="5" fillId="33" borderId="33" xfId="53" applyFont="1" applyFill="1" applyBorder="1" applyAlignment="1">
      <alignment horizontal="left" vertical="center" wrapText="1"/>
      <protection/>
    </xf>
    <xf numFmtId="0" fontId="8" fillId="33" borderId="31" xfId="0" applyFont="1" applyFill="1" applyBorder="1" applyAlignment="1">
      <alignment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vertical="center" wrapText="1"/>
    </xf>
    <xf numFmtId="0" fontId="5" fillId="33" borderId="33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10" fontId="5" fillId="33" borderId="20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14" fontId="2" fillId="33" borderId="2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vertical="center" wrapText="1"/>
    </xf>
    <xf numFmtId="0" fontId="5" fillId="33" borderId="41" xfId="0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6" xfId="0" applyFont="1" applyFill="1" applyBorder="1" applyAlignment="1">
      <alignment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4" fontId="5" fillId="33" borderId="4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33" borderId="0" xfId="0" applyNumberFormat="1" applyFont="1" applyFill="1" applyAlignment="1">
      <alignment horizontal="center" vertical="center"/>
    </xf>
    <xf numFmtId="0" fontId="4" fillId="33" borderId="24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33" borderId="39" xfId="54" applyNumberFormat="1" applyFont="1" applyFill="1" applyBorder="1" applyAlignment="1">
      <alignment horizontal="center" vertical="center" wrapText="1"/>
      <protection/>
    </xf>
    <xf numFmtId="49" fontId="2" fillId="33" borderId="21" xfId="54" applyNumberFormat="1" applyFont="1" applyFill="1" applyBorder="1" applyAlignment="1">
      <alignment horizontal="center" vertical="center" wrapText="1"/>
      <protection/>
    </xf>
    <xf numFmtId="49" fontId="2" fillId="33" borderId="49" xfId="54" applyNumberFormat="1" applyFont="1" applyFill="1" applyBorder="1" applyAlignment="1">
      <alignment horizontal="center" vertical="center" wrapText="1"/>
      <protection/>
    </xf>
    <xf numFmtId="49" fontId="3" fillId="33" borderId="39" xfId="54" applyNumberFormat="1" applyFont="1" applyFill="1" applyBorder="1" applyAlignment="1">
      <alignment horizontal="center" vertical="center" wrapText="1"/>
      <protection/>
    </xf>
    <xf numFmtId="49" fontId="3" fillId="33" borderId="21" xfId="54" applyNumberFormat="1" applyFont="1" applyFill="1" applyBorder="1" applyAlignment="1">
      <alignment horizontal="center" vertical="center" wrapText="1"/>
      <protection/>
    </xf>
    <xf numFmtId="49" fontId="3" fillId="33" borderId="49" xfId="54" applyNumberFormat="1" applyFont="1" applyFill="1" applyBorder="1" applyAlignment="1">
      <alignment horizontal="center" vertical="center" wrapText="1"/>
      <protection/>
    </xf>
    <xf numFmtId="0" fontId="4" fillId="33" borderId="39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tabSelected="1" zoomScale="90" zoomScaleNormal="90" zoomScalePageLayoutView="0" workbookViewId="0" topLeftCell="A1">
      <selection activeCell="E60" sqref="E60"/>
    </sheetView>
  </sheetViews>
  <sheetFormatPr defaultColWidth="9.140625" defaultRowHeight="12.75"/>
  <cols>
    <col min="1" max="1" width="10.8515625" style="28" customWidth="1"/>
    <col min="2" max="2" width="8.7109375" style="28" customWidth="1"/>
    <col min="3" max="3" width="48.421875" style="38" customWidth="1"/>
    <col min="4" max="4" width="14.00390625" style="28" customWidth="1"/>
    <col min="5" max="5" width="12.57421875" style="28" customWidth="1"/>
    <col min="6" max="6" width="10.140625" style="28" bestFit="1" customWidth="1"/>
    <col min="7" max="7" width="11.8515625" style="28" customWidth="1"/>
    <col min="8" max="8" width="29.140625" style="28" customWidth="1"/>
    <col min="9" max="16384" width="9.140625" style="28" customWidth="1"/>
  </cols>
  <sheetData>
    <row r="1" spans="2:8" ht="20.25" customHeight="1">
      <c r="B1" s="35"/>
      <c r="C1" s="36"/>
      <c r="D1" s="35"/>
      <c r="F1" s="37"/>
      <c r="G1" s="37"/>
      <c r="H1" s="4" t="s">
        <v>0</v>
      </c>
    </row>
    <row r="2" spans="2:8" ht="20.25" customHeight="1">
      <c r="B2" s="35"/>
      <c r="C2" s="36"/>
      <c r="F2" s="37"/>
      <c r="G2" s="37"/>
      <c r="H2" s="4" t="s">
        <v>331</v>
      </c>
    </row>
    <row r="3" spans="6:8" ht="15.75">
      <c r="F3" s="37"/>
      <c r="G3" s="37"/>
      <c r="H3" s="4"/>
    </row>
    <row r="4" spans="6:8" ht="15.75" customHeight="1">
      <c r="F4" s="37"/>
      <c r="G4" s="37"/>
      <c r="H4" s="4" t="s">
        <v>276</v>
      </c>
    </row>
    <row r="5" spans="6:8" ht="19.5" customHeight="1">
      <c r="F5" s="37"/>
      <c r="G5" s="37"/>
      <c r="H5" s="4" t="s">
        <v>332</v>
      </c>
    </row>
    <row r="6" spans="2:8" ht="22.5" customHeight="1">
      <c r="B6" s="155" t="s">
        <v>60</v>
      </c>
      <c r="C6" s="155"/>
      <c r="D6" s="155"/>
      <c r="E6" s="155"/>
      <c r="F6" s="155"/>
      <c r="G6" s="155"/>
      <c r="H6" s="155"/>
    </row>
    <row r="7" spans="2:8" ht="0.75" customHeight="1" hidden="1">
      <c r="B7" s="155"/>
      <c r="C7" s="155"/>
      <c r="D7" s="155"/>
      <c r="E7" s="155"/>
      <c r="F7" s="155"/>
      <c r="G7" s="155"/>
      <c r="H7" s="155"/>
    </row>
    <row r="8" spans="2:8" ht="23.25" customHeight="1">
      <c r="B8" s="156" t="s">
        <v>61</v>
      </c>
      <c r="C8" s="157"/>
      <c r="D8" s="157"/>
      <c r="E8" s="157"/>
      <c r="F8" s="157"/>
      <c r="G8" s="157"/>
      <c r="H8" s="157"/>
    </row>
    <row r="9" spans="2:8" ht="18.75" customHeight="1" thickBot="1">
      <c r="B9" s="158" t="s">
        <v>333</v>
      </c>
      <c r="C9" s="158"/>
      <c r="D9" s="158"/>
      <c r="E9" s="158"/>
      <c r="F9" s="158"/>
      <c r="G9" s="158"/>
      <c r="H9" s="158"/>
    </row>
    <row r="10" spans="1:8" s="38" customFormat="1" ht="49.5" customHeight="1" thickBot="1">
      <c r="A10" s="39" t="s">
        <v>62</v>
      </c>
      <c r="B10" s="40" t="s">
        <v>18</v>
      </c>
      <c r="C10" s="40" t="s">
        <v>1</v>
      </c>
      <c r="D10" s="41" t="s">
        <v>63</v>
      </c>
      <c r="E10" s="40" t="s">
        <v>64</v>
      </c>
      <c r="F10" s="41" t="s">
        <v>65</v>
      </c>
      <c r="G10" s="41" t="s">
        <v>66</v>
      </c>
      <c r="H10" s="42" t="s">
        <v>67</v>
      </c>
    </row>
    <row r="11" spans="1:8" ht="18.75" customHeight="1" thickBot="1">
      <c r="A11" s="43"/>
      <c r="B11" s="21" t="s">
        <v>68</v>
      </c>
      <c r="C11" s="144" t="s">
        <v>69</v>
      </c>
      <c r="D11" s="145"/>
      <c r="E11" s="145"/>
      <c r="F11" s="163"/>
      <c r="G11" s="145"/>
      <c r="H11" s="146"/>
    </row>
    <row r="12" spans="1:8" ht="29.25" customHeight="1" thickBot="1">
      <c r="A12" s="44" t="s">
        <v>70</v>
      </c>
      <c r="B12" s="45" t="s">
        <v>2</v>
      </c>
      <c r="C12" s="7" t="s">
        <v>232</v>
      </c>
      <c r="D12" s="41" t="s">
        <v>290</v>
      </c>
      <c r="E12" s="136">
        <v>2359.19</v>
      </c>
      <c r="F12" s="18">
        <f>E12*0.2</f>
        <v>471.838</v>
      </c>
      <c r="G12" s="137">
        <f>E12+F12</f>
        <v>2831.0280000000002</v>
      </c>
      <c r="H12" s="47"/>
    </row>
    <row r="13" spans="1:8" ht="21" customHeight="1">
      <c r="A13" s="48" t="s">
        <v>72</v>
      </c>
      <c r="B13" s="49" t="s">
        <v>3</v>
      </c>
      <c r="C13" s="50" t="s">
        <v>231</v>
      </c>
      <c r="D13" s="41" t="s">
        <v>290</v>
      </c>
      <c r="E13" s="26">
        <v>899.33</v>
      </c>
      <c r="F13" s="5">
        <f>E13*0.2</f>
        <v>179.866</v>
      </c>
      <c r="G13" s="51">
        <f>E13+F13</f>
        <v>1079.1960000000001</v>
      </c>
      <c r="H13" s="8"/>
    </row>
    <row r="14" spans="1:8" ht="31.5" customHeight="1">
      <c r="A14" s="52" t="s">
        <v>70</v>
      </c>
      <c r="B14" s="49" t="s">
        <v>8</v>
      </c>
      <c r="C14" s="50" t="s">
        <v>272</v>
      </c>
      <c r="D14" s="49" t="s">
        <v>289</v>
      </c>
      <c r="E14" s="26">
        <f>E12*0.05</f>
        <v>117.9595</v>
      </c>
      <c r="F14" s="5">
        <f>E14*0.2</f>
        <v>23.591900000000003</v>
      </c>
      <c r="G14" s="51">
        <f>E14+F14</f>
        <v>141.5514</v>
      </c>
      <c r="H14" s="53" t="s">
        <v>73</v>
      </c>
    </row>
    <row r="15" spans="1:8" ht="72" customHeight="1" thickBot="1">
      <c r="A15" s="54" t="s">
        <v>74</v>
      </c>
      <c r="B15" s="55" t="s">
        <v>9</v>
      </c>
      <c r="C15" s="56" t="s">
        <v>233</v>
      </c>
      <c r="D15" s="9" t="s">
        <v>299</v>
      </c>
      <c r="E15" s="58">
        <v>197.99</v>
      </c>
      <c r="F15" s="10">
        <f>E15*0.2</f>
        <v>39.598000000000006</v>
      </c>
      <c r="G15" s="57">
        <f>E15+F15</f>
        <v>237.58800000000002</v>
      </c>
      <c r="H15" s="59" t="s">
        <v>75</v>
      </c>
    </row>
    <row r="16" spans="1:8" ht="21.75" customHeight="1" thickBot="1">
      <c r="A16" s="60"/>
      <c r="B16" s="61" t="s">
        <v>76</v>
      </c>
      <c r="C16" s="144" t="s">
        <v>77</v>
      </c>
      <c r="D16" s="145"/>
      <c r="E16" s="145"/>
      <c r="F16" s="164"/>
      <c r="G16" s="145"/>
      <c r="H16" s="146"/>
    </row>
    <row r="17" spans="1:8" ht="18.75" customHeight="1" thickBot="1">
      <c r="A17" s="62"/>
      <c r="B17" s="61" t="s">
        <v>12</v>
      </c>
      <c r="C17" s="150" t="s">
        <v>234</v>
      </c>
      <c r="D17" s="145"/>
      <c r="E17" s="145"/>
      <c r="F17" s="145"/>
      <c r="G17" s="145"/>
      <c r="H17" s="146"/>
    </row>
    <row r="18" spans="1:8" ht="71.25" customHeight="1">
      <c r="A18" s="63" t="s">
        <v>74</v>
      </c>
      <c r="B18" s="40" t="s">
        <v>78</v>
      </c>
      <c r="C18" s="64" t="s">
        <v>79</v>
      </c>
      <c r="D18" s="65" t="s">
        <v>299</v>
      </c>
      <c r="E18" s="66">
        <v>399.55</v>
      </c>
      <c r="F18" s="26">
        <f>E18*0.2</f>
        <v>79.91000000000001</v>
      </c>
      <c r="G18" s="66">
        <f aca="true" t="shared" si="0" ref="G18:G30">E18+F18</f>
        <v>479.46000000000004</v>
      </c>
      <c r="H18" s="67" t="s">
        <v>75</v>
      </c>
    </row>
    <row r="19" spans="1:8" ht="33" customHeight="1">
      <c r="A19" s="22" t="s">
        <v>80</v>
      </c>
      <c r="B19" s="23" t="s">
        <v>81</v>
      </c>
      <c r="C19" s="24" t="s">
        <v>82</v>
      </c>
      <c r="D19" s="25" t="s">
        <v>297</v>
      </c>
      <c r="E19" s="5">
        <v>37</v>
      </c>
      <c r="F19" s="26">
        <f>E19*0.2</f>
        <v>7.4</v>
      </c>
      <c r="G19" s="5">
        <f t="shared" si="0"/>
        <v>44.4</v>
      </c>
      <c r="H19" s="27"/>
    </row>
    <row r="20" spans="1:8" ht="37.5" customHeight="1">
      <c r="A20" s="29"/>
      <c r="B20" s="23" t="s">
        <v>83</v>
      </c>
      <c r="C20" s="24" t="s">
        <v>84</v>
      </c>
      <c r="D20" s="25" t="s">
        <v>300</v>
      </c>
      <c r="E20" s="5">
        <v>150.83</v>
      </c>
      <c r="F20" s="26">
        <f>E20*0.2</f>
        <v>30.166000000000004</v>
      </c>
      <c r="G20" s="5">
        <f t="shared" si="0"/>
        <v>180.996</v>
      </c>
      <c r="H20" s="27"/>
    </row>
    <row r="21" spans="1:8" ht="66.75" customHeight="1">
      <c r="A21" s="30"/>
      <c r="B21" s="23" t="s">
        <v>85</v>
      </c>
      <c r="C21" s="24" t="s">
        <v>321</v>
      </c>
      <c r="D21" s="25" t="s">
        <v>301</v>
      </c>
      <c r="E21" s="5">
        <v>135</v>
      </c>
      <c r="F21" s="26">
        <f aca="true" t="shared" si="1" ref="F21:F30">E21*0.2</f>
        <v>27</v>
      </c>
      <c r="G21" s="5">
        <f t="shared" si="0"/>
        <v>162</v>
      </c>
      <c r="H21" s="27"/>
    </row>
    <row r="22" spans="1:8" ht="21" customHeight="1">
      <c r="A22" s="30"/>
      <c r="B22" s="23" t="s">
        <v>86</v>
      </c>
      <c r="C22" s="24" t="s">
        <v>87</v>
      </c>
      <c r="D22" s="25" t="s">
        <v>302</v>
      </c>
      <c r="E22" s="5">
        <v>140</v>
      </c>
      <c r="F22" s="26">
        <f t="shared" si="1"/>
        <v>28</v>
      </c>
      <c r="G22" s="5">
        <f t="shared" si="0"/>
        <v>168</v>
      </c>
      <c r="H22" s="27"/>
    </row>
    <row r="23" spans="1:8" ht="33" customHeight="1">
      <c r="A23" s="30"/>
      <c r="B23" s="23" t="s">
        <v>88</v>
      </c>
      <c r="C23" s="24" t="s">
        <v>89</v>
      </c>
      <c r="D23" s="25" t="s">
        <v>303</v>
      </c>
      <c r="E23" s="5">
        <v>14.17</v>
      </c>
      <c r="F23" s="26">
        <f t="shared" si="1"/>
        <v>2.834</v>
      </c>
      <c r="G23" s="5">
        <f t="shared" si="0"/>
        <v>17.004</v>
      </c>
      <c r="H23" s="27"/>
    </row>
    <row r="24" spans="1:8" ht="40.5" customHeight="1">
      <c r="A24" s="30"/>
      <c r="B24" s="23" t="s">
        <v>90</v>
      </c>
      <c r="C24" s="24" t="s">
        <v>47</v>
      </c>
      <c r="D24" s="25" t="s">
        <v>304</v>
      </c>
      <c r="E24" s="5">
        <v>285.83</v>
      </c>
      <c r="F24" s="26">
        <f t="shared" si="1"/>
        <v>57.166</v>
      </c>
      <c r="G24" s="5">
        <f t="shared" si="0"/>
        <v>342.996</v>
      </c>
      <c r="H24" s="27"/>
    </row>
    <row r="25" spans="1:8" ht="21" customHeight="1">
      <c r="A25" s="30"/>
      <c r="B25" s="23" t="s">
        <v>91</v>
      </c>
      <c r="C25" s="24" t="s">
        <v>7</v>
      </c>
      <c r="D25" s="139" t="s">
        <v>304</v>
      </c>
      <c r="E25" s="5">
        <v>303.33</v>
      </c>
      <c r="F25" s="26">
        <f t="shared" si="1"/>
        <v>60.666</v>
      </c>
      <c r="G25" s="5">
        <f t="shared" si="0"/>
        <v>363.996</v>
      </c>
      <c r="H25" s="27"/>
    </row>
    <row r="26" spans="1:8" ht="48.75" customHeight="1">
      <c r="A26" s="30"/>
      <c r="B26" s="23" t="s">
        <v>277</v>
      </c>
      <c r="C26" s="24" t="s">
        <v>278</v>
      </c>
      <c r="D26" s="139" t="s">
        <v>304</v>
      </c>
      <c r="E26" s="5">
        <v>426.67</v>
      </c>
      <c r="F26" s="26">
        <f t="shared" si="1"/>
        <v>85.334</v>
      </c>
      <c r="G26" s="5">
        <f t="shared" si="0"/>
        <v>512.004</v>
      </c>
      <c r="H26" s="27"/>
    </row>
    <row r="27" spans="1:8" ht="21" customHeight="1">
      <c r="A27" s="30"/>
      <c r="B27" s="23" t="s">
        <v>92</v>
      </c>
      <c r="C27" s="24" t="s">
        <v>5</v>
      </c>
      <c r="D27" s="25" t="s">
        <v>305</v>
      </c>
      <c r="E27" s="5">
        <v>234.17</v>
      </c>
      <c r="F27" s="26">
        <f t="shared" si="1"/>
        <v>46.834</v>
      </c>
      <c r="G27" s="5">
        <f t="shared" si="0"/>
        <v>281.004</v>
      </c>
      <c r="H27" s="27"/>
    </row>
    <row r="28" spans="1:8" ht="20.25" customHeight="1">
      <c r="A28" s="30"/>
      <c r="B28" s="23" t="s">
        <v>93</v>
      </c>
      <c r="C28" s="24" t="s">
        <v>46</v>
      </c>
      <c r="D28" s="25" t="s">
        <v>306</v>
      </c>
      <c r="E28" s="5">
        <v>234.17</v>
      </c>
      <c r="F28" s="26">
        <f t="shared" si="1"/>
        <v>46.834</v>
      </c>
      <c r="G28" s="5">
        <f t="shared" si="0"/>
        <v>281.004</v>
      </c>
      <c r="H28" s="27"/>
    </row>
    <row r="29" spans="1:8" ht="32.25" customHeight="1">
      <c r="A29" s="30"/>
      <c r="B29" s="23" t="s">
        <v>94</v>
      </c>
      <c r="C29" s="24" t="s">
        <v>220</v>
      </c>
      <c r="D29" s="142" t="s">
        <v>300</v>
      </c>
      <c r="E29" s="5">
        <v>180</v>
      </c>
      <c r="F29" s="26">
        <f t="shared" si="1"/>
        <v>36</v>
      </c>
      <c r="G29" s="5">
        <f t="shared" si="0"/>
        <v>216</v>
      </c>
      <c r="H29" s="27"/>
    </row>
    <row r="30" spans="1:8" ht="32.25" customHeight="1">
      <c r="A30" s="30"/>
      <c r="B30" s="23" t="s">
        <v>95</v>
      </c>
      <c r="C30" s="24" t="s">
        <v>48</v>
      </c>
      <c r="D30" s="25" t="s">
        <v>305</v>
      </c>
      <c r="E30" s="5">
        <v>355</v>
      </c>
      <c r="F30" s="26">
        <f t="shared" si="1"/>
        <v>71</v>
      </c>
      <c r="G30" s="5">
        <f t="shared" si="0"/>
        <v>426</v>
      </c>
      <c r="H30" s="27"/>
    </row>
    <row r="31" spans="1:8" ht="63" customHeight="1">
      <c r="A31" s="30"/>
      <c r="B31" s="23" t="s">
        <v>101</v>
      </c>
      <c r="C31" s="24" t="s">
        <v>96</v>
      </c>
      <c r="D31" s="25"/>
      <c r="E31" s="5"/>
      <c r="F31" s="26"/>
      <c r="G31" s="5"/>
      <c r="H31" s="27"/>
    </row>
    <row r="32" spans="1:8" ht="19.5" customHeight="1">
      <c r="A32" s="30"/>
      <c r="B32" s="23" t="s">
        <v>325</v>
      </c>
      <c r="C32" s="24" t="s">
        <v>97</v>
      </c>
      <c r="D32" s="25" t="s">
        <v>307</v>
      </c>
      <c r="E32" s="5">
        <v>138.33</v>
      </c>
      <c r="F32" s="26">
        <f aca="true" t="shared" si="2" ref="F32:F37">E32*0.2</f>
        <v>27.666000000000004</v>
      </c>
      <c r="G32" s="5">
        <f aca="true" t="shared" si="3" ref="G32:G45">E32+F32</f>
        <v>165.996</v>
      </c>
      <c r="H32" s="27"/>
    </row>
    <row r="33" spans="1:8" ht="20.25" customHeight="1">
      <c r="A33" s="30"/>
      <c r="B33" s="23" t="s">
        <v>326</v>
      </c>
      <c r="C33" s="24" t="s">
        <v>98</v>
      </c>
      <c r="D33" s="139" t="s">
        <v>307</v>
      </c>
      <c r="E33" s="5">
        <v>415.83</v>
      </c>
      <c r="F33" s="26">
        <f t="shared" si="2"/>
        <v>83.166</v>
      </c>
      <c r="G33" s="5">
        <f t="shared" si="3"/>
        <v>498.996</v>
      </c>
      <c r="H33" s="27"/>
    </row>
    <row r="34" spans="1:8" ht="18.75" customHeight="1">
      <c r="A34" s="30"/>
      <c r="B34" s="23" t="s">
        <v>327</v>
      </c>
      <c r="C34" s="24" t="s">
        <v>99</v>
      </c>
      <c r="D34" s="139" t="s">
        <v>307</v>
      </c>
      <c r="E34" s="5">
        <v>580.83</v>
      </c>
      <c r="F34" s="26">
        <f t="shared" si="2"/>
        <v>116.16600000000001</v>
      </c>
      <c r="G34" s="5">
        <f t="shared" si="3"/>
        <v>696.9960000000001</v>
      </c>
      <c r="H34" s="27"/>
    </row>
    <row r="35" spans="1:8" ht="18" customHeight="1">
      <c r="A35" s="30"/>
      <c r="B35" s="23" t="s">
        <v>328</v>
      </c>
      <c r="C35" s="24" t="s">
        <v>100</v>
      </c>
      <c r="D35" s="139" t="s">
        <v>307</v>
      </c>
      <c r="E35" s="5">
        <v>693.33</v>
      </c>
      <c r="F35" s="26">
        <f t="shared" si="2"/>
        <v>138.66600000000003</v>
      </c>
      <c r="G35" s="5">
        <f t="shared" si="3"/>
        <v>831.9960000000001</v>
      </c>
      <c r="H35" s="27"/>
    </row>
    <row r="36" spans="1:8" ht="47.25" customHeight="1">
      <c r="A36" s="29"/>
      <c r="B36" s="23" t="s">
        <v>102</v>
      </c>
      <c r="C36" s="24" t="s">
        <v>280</v>
      </c>
      <c r="D36" s="139" t="s">
        <v>307</v>
      </c>
      <c r="E36" s="5">
        <v>388.33</v>
      </c>
      <c r="F36" s="26">
        <f t="shared" si="2"/>
        <v>77.666</v>
      </c>
      <c r="G36" s="5">
        <f t="shared" si="3"/>
        <v>465.996</v>
      </c>
      <c r="H36" s="27"/>
    </row>
    <row r="37" spans="1:8" ht="18" customHeight="1">
      <c r="A37" s="30"/>
      <c r="B37" s="23" t="s">
        <v>329</v>
      </c>
      <c r="C37" s="24" t="s">
        <v>50</v>
      </c>
      <c r="D37" s="25" t="s">
        <v>305</v>
      </c>
      <c r="E37" s="5">
        <v>16.67</v>
      </c>
      <c r="F37" s="26">
        <f t="shared" si="2"/>
        <v>3.3340000000000005</v>
      </c>
      <c r="G37" s="5">
        <f t="shared" si="3"/>
        <v>20.004</v>
      </c>
      <c r="H37" s="27"/>
    </row>
    <row r="38" spans="1:8" ht="52.5" customHeight="1">
      <c r="A38" s="30"/>
      <c r="B38" s="23" t="s">
        <v>103</v>
      </c>
      <c r="C38" s="24" t="s">
        <v>104</v>
      </c>
      <c r="D38" s="25"/>
      <c r="E38" s="5"/>
      <c r="F38" s="26"/>
      <c r="G38" s="5"/>
      <c r="H38" s="31" t="s">
        <v>281</v>
      </c>
    </row>
    <row r="39" spans="1:8" ht="128.25" customHeight="1">
      <c r="A39" s="30"/>
      <c r="B39" s="23" t="s">
        <v>260</v>
      </c>
      <c r="C39" s="24" t="s">
        <v>38</v>
      </c>
      <c r="D39" s="25" t="s">
        <v>297</v>
      </c>
      <c r="E39" s="6">
        <v>28</v>
      </c>
      <c r="F39" s="26">
        <f aca="true" t="shared" si="4" ref="F39:F45">E39*0.2</f>
        <v>5.6000000000000005</v>
      </c>
      <c r="G39" s="5">
        <f t="shared" si="3"/>
        <v>33.6</v>
      </c>
      <c r="H39" s="31" t="s">
        <v>279</v>
      </c>
    </row>
    <row r="40" spans="1:8" ht="36.75" customHeight="1">
      <c r="A40" s="30"/>
      <c r="B40" s="23" t="s">
        <v>259</v>
      </c>
      <c r="C40" s="24" t="s">
        <v>39</v>
      </c>
      <c r="D40" s="139" t="s">
        <v>297</v>
      </c>
      <c r="E40" s="6">
        <v>34</v>
      </c>
      <c r="F40" s="26">
        <f t="shared" si="4"/>
        <v>6.800000000000001</v>
      </c>
      <c r="G40" s="5">
        <f t="shared" si="3"/>
        <v>40.8</v>
      </c>
      <c r="H40" s="32" t="s">
        <v>105</v>
      </c>
    </row>
    <row r="41" spans="1:8" ht="51" customHeight="1">
      <c r="A41" s="30"/>
      <c r="B41" s="23" t="s">
        <v>261</v>
      </c>
      <c r="C41" s="24" t="s">
        <v>40</v>
      </c>
      <c r="D41" s="139" t="s">
        <v>297</v>
      </c>
      <c r="E41" s="6">
        <v>19</v>
      </c>
      <c r="F41" s="26">
        <f t="shared" si="4"/>
        <v>3.8000000000000003</v>
      </c>
      <c r="G41" s="5">
        <f t="shared" si="3"/>
        <v>22.8</v>
      </c>
      <c r="H41" s="32" t="s">
        <v>106</v>
      </c>
    </row>
    <row r="42" spans="1:8" ht="28.5" customHeight="1">
      <c r="A42" s="30"/>
      <c r="B42" s="23" t="s">
        <v>262</v>
      </c>
      <c r="C42" s="24" t="s">
        <v>41</v>
      </c>
      <c r="D42" s="139" t="s">
        <v>297</v>
      </c>
      <c r="E42" s="6">
        <v>20</v>
      </c>
      <c r="F42" s="26">
        <f t="shared" si="4"/>
        <v>4</v>
      </c>
      <c r="G42" s="5">
        <f t="shared" si="3"/>
        <v>24</v>
      </c>
      <c r="H42" s="32" t="s">
        <v>107</v>
      </c>
    </row>
    <row r="43" spans="1:8" ht="39.75" customHeight="1">
      <c r="A43" s="30"/>
      <c r="B43" s="23" t="s">
        <v>263</v>
      </c>
      <c r="C43" s="24" t="s">
        <v>42</v>
      </c>
      <c r="D43" s="139" t="s">
        <v>297</v>
      </c>
      <c r="E43" s="6">
        <v>23</v>
      </c>
      <c r="F43" s="26">
        <f t="shared" si="4"/>
        <v>4.6000000000000005</v>
      </c>
      <c r="G43" s="5">
        <f t="shared" si="3"/>
        <v>27.6</v>
      </c>
      <c r="H43" s="32" t="s">
        <v>108</v>
      </c>
    </row>
    <row r="44" spans="1:8" ht="28.5" customHeight="1">
      <c r="A44" s="30"/>
      <c r="B44" s="23" t="s">
        <v>264</v>
      </c>
      <c r="C44" s="24" t="s">
        <v>58</v>
      </c>
      <c r="D44" s="139" t="s">
        <v>297</v>
      </c>
      <c r="E44" s="6">
        <v>22</v>
      </c>
      <c r="F44" s="33">
        <f t="shared" si="4"/>
        <v>4.4</v>
      </c>
      <c r="G44" s="5">
        <f t="shared" si="3"/>
        <v>26.4</v>
      </c>
      <c r="H44" s="34"/>
    </row>
    <row r="45" spans="1:8" ht="23.25" customHeight="1" thickBot="1">
      <c r="A45" s="68" t="s">
        <v>74</v>
      </c>
      <c r="B45" s="69" t="s">
        <v>109</v>
      </c>
      <c r="C45" s="143" t="s">
        <v>110</v>
      </c>
      <c r="D45" s="71" t="s">
        <v>308</v>
      </c>
      <c r="E45" s="10">
        <v>3677</v>
      </c>
      <c r="F45" s="10">
        <f t="shared" si="4"/>
        <v>735.4000000000001</v>
      </c>
      <c r="G45" s="10">
        <f t="shared" si="3"/>
        <v>4412.4</v>
      </c>
      <c r="H45" s="72"/>
    </row>
    <row r="46" spans="1:8" ht="23.25" customHeight="1" thickBot="1">
      <c r="A46" s="30"/>
      <c r="B46" s="73" t="s">
        <v>13</v>
      </c>
      <c r="C46" s="151" t="s">
        <v>111</v>
      </c>
      <c r="D46" s="145"/>
      <c r="E46" s="145"/>
      <c r="F46" s="145"/>
      <c r="G46" s="145"/>
      <c r="H46" s="146"/>
    </row>
    <row r="47" spans="1:8" ht="17.25" customHeight="1">
      <c r="A47" s="63" t="s">
        <v>112</v>
      </c>
      <c r="B47" s="41" t="s">
        <v>113</v>
      </c>
      <c r="C47" s="7" t="s">
        <v>235</v>
      </c>
      <c r="D47" s="45" t="s">
        <v>309</v>
      </c>
      <c r="E47" s="18">
        <v>3515</v>
      </c>
      <c r="F47" s="74">
        <f aca="true" t="shared" si="5" ref="F47:F53">E47*0.2</f>
        <v>703</v>
      </c>
      <c r="G47" s="18">
        <f aca="true" t="shared" si="6" ref="G47:G53">E47+F47</f>
        <v>4218</v>
      </c>
      <c r="H47" s="47"/>
    </row>
    <row r="48" spans="1:8" ht="30" customHeight="1">
      <c r="A48" s="30"/>
      <c r="B48" s="75" t="s">
        <v>114</v>
      </c>
      <c r="C48" s="50" t="s">
        <v>273</v>
      </c>
      <c r="D48" s="49" t="s">
        <v>294</v>
      </c>
      <c r="E48" s="5">
        <v>4056</v>
      </c>
      <c r="F48" s="26">
        <f t="shared" si="5"/>
        <v>811.2</v>
      </c>
      <c r="G48" s="5">
        <f t="shared" si="6"/>
        <v>4867.2</v>
      </c>
      <c r="H48" s="8" t="s">
        <v>115</v>
      </c>
    </row>
    <row r="49" spans="1:8" ht="31.5" customHeight="1">
      <c r="A49" s="30"/>
      <c r="B49" s="75" t="s">
        <v>116</v>
      </c>
      <c r="C49" s="50" t="s">
        <v>249</v>
      </c>
      <c r="D49" s="49" t="s">
        <v>299</v>
      </c>
      <c r="E49" s="5">
        <v>5696</v>
      </c>
      <c r="F49" s="26">
        <f t="shared" si="5"/>
        <v>1139.2</v>
      </c>
      <c r="G49" s="5">
        <f t="shared" si="6"/>
        <v>6835.2</v>
      </c>
      <c r="H49" s="8" t="s">
        <v>117</v>
      </c>
    </row>
    <row r="50" spans="1:8" ht="30.75" customHeight="1">
      <c r="A50" s="30"/>
      <c r="B50" s="75" t="s">
        <v>118</v>
      </c>
      <c r="C50" s="50" t="s">
        <v>119</v>
      </c>
      <c r="D50" s="49" t="s">
        <v>299</v>
      </c>
      <c r="E50" s="5">
        <v>5696</v>
      </c>
      <c r="F50" s="26">
        <f t="shared" si="5"/>
        <v>1139.2</v>
      </c>
      <c r="G50" s="5">
        <f t="shared" si="6"/>
        <v>6835.2</v>
      </c>
      <c r="H50" s="8" t="s">
        <v>117</v>
      </c>
    </row>
    <row r="51" spans="1:8" ht="32.25" customHeight="1">
      <c r="A51" s="30"/>
      <c r="B51" s="75" t="s">
        <v>120</v>
      </c>
      <c r="C51" s="50" t="s">
        <v>274</v>
      </c>
      <c r="D51" s="49" t="s">
        <v>310</v>
      </c>
      <c r="E51" s="5">
        <v>1580</v>
      </c>
      <c r="F51" s="26">
        <f t="shared" si="5"/>
        <v>316</v>
      </c>
      <c r="G51" s="5">
        <f t="shared" si="6"/>
        <v>1896</v>
      </c>
      <c r="H51" s="8" t="s">
        <v>121</v>
      </c>
    </row>
    <row r="52" spans="1:8" ht="32.25" customHeight="1" thickBot="1">
      <c r="A52" s="76"/>
      <c r="B52" s="55" t="s">
        <v>122</v>
      </c>
      <c r="C52" s="56" t="s">
        <v>123</v>
      </c>
      <c r="D52" s="9" t="s">
        <v>308</v>
      </c>
      <c r="E52" s="10">
        <v>1419</v>
      </c>
      <c r="F52" s="10">
        <f t="shared" si="5"/>
        <v>283.8</v>
      </c>
      <c r="G52" s="10">
        <f t="shared" si="6"/>
        <v>1702.8</v>
      </c>
      <c r="H52" s="77" t="s">
        <v>121</v>
      </c>
    </row>
    <row r="53" spans="1:8" ht="47.25" customHeight="1" thickBot="1">
      <c r="A53" s="30"/>
      <c r="B53" s="55" t="s">
        <v>124</v>
      </c>
      <c r="C53" s="70" t="s">
        <v>275</v>
      </c>
      <c r="D53" s="39" t="s">
        <v>310</v>
      </c>
      <c r="E53" s="20">
        <v>1886</v>
      </c>
      <c r="F53" s="78">
        <f t="shared" si="5"/>
        <v>377.20000000000005</v>
      </c>
      <c r="G53" s="20">
        <f t="shared" si="6"/>
        <v>2263.2</v>
      </c>
      <c r="H53" s="77" t="s">
        <v>121</v>
      </c>
    </row>
    <row r="54" spans="1:8" ht="18.75" customHeight="1" thickBot="1">
      <c r="A54" s="79" t="s">
        <v>125</v>
      </c>
      <c r="B54" s="80" t="s">
        <v>14</v>
      </c>
      <c r="C54" s="144" t="s">
        <v>236</v>
      </c>
      <c r="D54" s="145"/>
      <c r="E54" s="145"/>
      <c r="F54" s="145"/>
      <c r="G54" s="145"/>
      <c r="H54" s="146"/>
    </row>
    <row r="55" spans="1:8" ht="30" customHeight="1" thickBot="1">
      <c r="A55" s="30"/>
      <c r="B55" s="81" t="s">
        <v>126</v>
      </c>
      <c r="C55" s="82" t="s">
        <v>127</v>
      </c>
      <c r="D55" s="45" t="s">
        <v>311</v>
      </c>
      <c r="E55" s="66">
        <v>410</v>
      </c>
      <c r="F55" s="26">
        <v>0</v>
      </c>
      <c r="G55" s="66">
        <f>E55+F55</f>
        <v>410</v>
      </c>
      <c r="H55" s="83"/>
    </row>
    <row r="56" spans="1:8" ht="31.5" customHeight="1" thickBot="1">
      <c r="A56" s="30"/>
      <c r="B56" s="49" t="s">
        <v>128</v>
      </c>
      <c r="C56" s="84" t="s">
        <v>129</v>
      </c>
      <c r="D56" s="45" t="s">
        <v>311</v>
      </c>
      <c r="E56" s="5">
        <v>1256</v>
      </c>
      <c r="F56" s="26">
        <v>0</v>
      </c>
      <c r="G56" s="5">
        <f>E56+F56</f>
        <v>1256</v>
      </c>
      <c r="H56" s="85"/>
    </row>
    <row r="57" spans="1:8" ht="18" customHeight="1" thickBot="1">
      <c r="A57" s="76"/>
      <c r="B57" s="9" t="s">
        <v>130</v>
      </c>
      <c r="C57" s="86" t="s">
        <v>131</v>
      </c>
      <c r="D57" s="45" t="s">
        <v>311</v>
      </c>
      <c r="E57" s="10">
        <v>430</v>
      </c>
      <c r="F57" s="58">
        <v>0</v>
      </c>
      <c r="G57" s="10">
        <f>E57+F57</f>
        <v>430</v>
      </c>
      <c r="H57" s="87"/>
    </row>
    <row r="58" spans="1:8" ht="15.75" customHeight="1" thickBot="1">
      <c r="A58" s="63" t="s">
        <v>132</v>
      </c>
      <c r="B58" s="21" t="s">
        <v>15</v>
      </c>
      <c r="C58" s="144" t="s">
        <v>133</v>
      </c>
      <c r="D58" s="145"/>
      <c r="E58" s="145"/>
      <c r="F58" s="145"/>
      <c r="G58" s="145"/>
      <c r="H58" s="146"/>
    </row>
    <row r="59" spans="1:8" ht="15.75" customHeight="1" thickBot="1">
      <c r="A59" s="30"/>
      <c r="B59" s="88" t="s">
        <v>134</v>
      </c>
      <c r="C59" s="89" t="s">
        <v>135</v>
      </c>
      <c r="D59" s="81" t="s">
        <v>71</v>
      </c>
      <c r="E59" s="66">
        <v>2181.77</v>
      </c>
      <c r="F59" s="58">
        <f>E59*0.2</f>
        <v>436.35400000000004</v>
      </c>
      <c r="G59" s="66">
        <f>E59+F59</f>
        <v>2618.124</v>
      </c>
      <c r="H59" s="83"/>
    </row>
    <row r="60" spans="1:8" ht="15.75" customHeight="1" thickBot="1">
      <c r="A60" s="30"/>
      <c r="B60" s="69" t="s">
        <v>136</v>
      </c>
      <c r="C60" s="90" t="s">
        <v>250</v>
      </c>
      <c r="D60" s="9" t="s">
        <v>71</v>
      </c>
      <c r="E60" s="10">
        <v>3973.18</v>
      </c>
      <c r="F60" s="58">
        <f>E60*0.2</f>
        <v>794.636</v>
      </c>
      <c r="G60" s="10">
        <f>E60+F60</f>
        <v>4767.816</v>
      </c>
      <c r="H60" s="77"/>
    </row>
    <row r="61" spans="1:8" ht="18" customHeight="1" thickBot="1">
      <c r="A61" s="30"/>
      <c r="B61" s="21" t="s">
        <v>137</v>
      </c>
      <c r="C61" s="144" t="s">
        <v>138</v>
      </c>
      <c r="D61" s="145"/>
      <c r="E61" s="145"/>
      <c r="F61" s="145"/>
      <c r="G61" s="145"/>
      <c r="H61" s="146"/>
    </row>
    <row r="62" spans="1:8" ht="27" customHeight="1" thickBot="1">
      <c r="A62" s="91" t="s">
        <v>139</v>
      </c>
      <c r="B62" s="39" t="s">
        <v>140</v>
      </c>
      <c r="C62" s="92" t="s">
        <v>141</v>
      </c>
      <c r="D62" s="39" t="s">
        <v>312</v>
      </c>
      <c r="E62" s="19">
        <v>4769</v>
      </c>
      <c r="F62" s="19">
        <f>E62*0.2</f>
        <v>953.8000000000001</v>
      </c>
      <c r="G62" s="19">
        <f>E62+F62</f>
        <v>5722.8</v>
      </c>
      <c r="H62" s="93"/>
    </row>
    <row r="63" spans="1:8" ht="19.5" customHeight="1" thickBot="1">
      <c r="A63" s="30"/>
      <c r="B63" s="94" t="s">
        <v>16</v>
      </c>
      <c r="C63" s="144" t="s">
        <v>142</v>
      </c>
      <c r="D63" s="145"/>
      <c r="E63" s="145"/>
      <c r="F63" s="145"/>
      <c r="G63" s="145"/>
      <c r="H63" s="146"/>
    </row>
    <row r="64" spans="1:8" ht="17.25" customHeight="1">
      <c r="A64" s="30"/>
      <c r="B64" s="41" t="s">
        <v>143</v>
      </c>
      <c r="C64" s="7" t="s">
        <v>251</v>
      </c>
      <c r="D64" s="45" t="s">
        <v>287</v>
      </c>
      <c r="E64" s="18">
        <v>2345</v>
      </c>
      <c r="F64" s="74">
        <f>E64*0.2</f>
        <v>469</v>
      </c>
      <c r="G64" s="18">
        <f>E64+F64</f>
        <v>2814</v>
      </c>
      <c r="H64" s="95" t="s">
        <v>144</v>
      </c>
    </row>
    <row r="65" spans="1:8" ht="18" customHeight="1">
      <c r="A65" s="96" t="s">
        <v>145</v>
      </c>
      <c r="B65" s="49" t="s">
        <v>146</v>
      </c>
      <c r="C65" s="50" t="s">
        <v>252</v>
      </c>
      <c r="D65" s="49"/>
      <c r="E65" s="5"/>
      <c r="F65" s="26"/>
      <c r="G65" s="5"/>
      <c r="H65" s="8"/>
    </row>
    <row r="66" spans="1:8" ht="32.25" customHeight="1">
      <c r="A66" s="30"/>
      <c r="B66" s="49" t="s">
        <v>147</v>
      </c>
      <c r="C66" s="50" t="s">
        <v>223</v>
      </c>
      <c r="D66" s="49" t="s">
        <v>287</v>
      </c>
      <c r="E66" s="5">
        <v>2483.21</v>
      </c>
      <c r="F66" s="26">
        <f>E66*0.2</f>
        <v>496.64200000000005</v>
      </c>
      <c r="G66" s="5">
        <f>E66+F66</f>
        <v>2979.852</v>
      </c>
      <c r="H66" s="8"/>
    </row>
    <row r="67" spans="1:8" ht="32.25" customHeight="1">
      <c r="A67" s="30"/>
      <c r="B67" s="49" t="s">
        <v>148</v>
      </c>
      <c r="C67" s="50" t="s">
        <v>224</v>
      </c>
      <c r="D67" s="49" t="s">
        <v>287</v>
      </c>
      <c r="E67" s="5">
        <v>5321.16</v>
      </c>
      <c r="F67" s="26">
        <f>E67*0.2</f>
        <v>1064.232</v>
      </c>
      <c r="G67" s="5">
        <f>E67+F67</f>
        <v>6385.392</v>
      </c>
      <c r="H67" s="8"/>
    </row>
    <row r="68" spans="1:8" ht="18.75" customHeight="1">
      <c r="A68" s="30"/>
      <c r="B68" s="49" t="s">
        <v>149</v>
      </c>
      <c r="C68" s="50" t="s">
        <v>150</v>
      </c>
      <c r="D68" s="49" t="s">
        <v>287</v>
      </c>
      <c r="E68" s="5">
        <v>1773.72</v>
      </c>
      <c r="F68" s="26">
        <f>E68*0.2</f>
        <v>354.744</v>
      </c>
      <c r="G68" s="5">
        <f>E68+F68</f>
        <v>2128.464</v>
      </c>
      <c r="H68" s="8"/>
    </row>
    <row r="69" spans="1:8" ht="18.75" customHeight="1">
      <c r="A69" s="30"/>
      <c r="B69" s="49" t="s">
        <v>151</v>
      </c>
      <c r="C69" s="50" t="s">
        <v>152</v>
      </c>
      <c r="D69" s="49" t="s">
        <v>287</v>
      </c>
      <c r="E69" s="5">
        <v>1418.98</v>
      </c>
      <c r="F69" s="26">
        <f>E69*0.2</f>
        <v>283.796</v>
      </c>
      <c r="G69" s="5">
        <f>E69+F69</f>
        <v>1702.776</v>
      </c>
      <c r="H69" s="8"/>
    </row>
    <row r="70" spans="1:8" ht="16.5" customHeight="1">
      <c r="A70" s="63" t="s">
        <v>112</v>
      </c>
      <c r="B70" s="49" t="s">
        <v>153</v>
      </c>
      <c r="C70" s="50" t="s">
        <v>253</v>
      </c>
      <c r="D70" s="49"/>
      <c r="E70" s="5"/>
      <c r="F70" s="26"/>
      <c r="G70" s="5"/>
      <c r="H70" s="85"/>
    </row>
    <row r="71" spans="1:8" ht="31.5" customHeight="1">
      <c r="A71" s="30"/>
      <c r="B71" s="49" t="s">
        <v>154</v>
      </c>
      <c r="C71" s="50" t="s">
        <v>225</v>
      </c>
      <c r="D71" s="49" t="s">
        <v>287</v>
      </c>
      <c r="E71" s="5">
        <v>4499</v>
      </c>
      <c r="F71" s="26">
        <f aca="true" t="shared" si="7" ref="F71:F77">E71*0.2</f>
        <v>899.8000000000001</v>
      </c>
      <c r="G71" s="5">
        <f aca="true" t="shared" si="8" ref="G71:G77">E71+F71</f>
        <v>5398.8</v>
      </c>
      <c r="H71" s="85"/>
    </row>
    <row r="72" spans="1:8" ht="36" customHeight="1">
      <c r="A72" s="30"/>
      <c r="B72" s="49" t="s">
        <v>155</v>
      </c>
      <c r="C72" s="50" t="s">
        <v>226</v>
      </c>
      <c r="D72" s="49" t="s">
        <v>287</v>
      </c>
      <c r="E72" s="5">
        <v>3364</v>
      </c>
      <c r="F72" s="26">
        <f t="shared" si="7"/>
        <v>672.8000000000001</v>
      </c>
      <c r="G72" s="5">
        <f t="shared" si="8"/>
        <v>4036.8</v>
      </c>
      <c r="H72" s="85"/>
    </row>
    <row r="73" spans="1:8" ht="21.75" customHeight="1">
      <c r="A73" s="30"/>
      <c r="B73" s="49" t="s">
        <v>156</v>
      </c>
      <c r="C73" s="50" t="s">
        <v>254</v>
      </c>
      <c r="D73" s="49" t="s">
        <v>288</v>
      </c>
      <c r="E73" s="5">
        <v>3397</v>
      </c>
      <c r="F73" s="26">
        <f t="shared" si="7"/>
        <v>679.4000000000001</v>
      </c>
      <c r="G73" s="5">
        <f t="shared" si="8"/>
        <v>4076.4</v>
      </c>
      <c r="H73" s="8" t="s">
        <v>157</v>
      </c>
    </row>
    <row r="74" spans="1:8" ht="30" customHeight="1">
      <c r="A74" s="30"/>
      <c r="B74" s="49" t="s">
        <v>158</v>
      </c>
      <c r="C74" s="50" t="s">
        <v>255</v>
      </c>
      <c r="D74" s="49" t="s">
        <v>289</v>
      </c>
      <c r="E74" s="5">
        <v>6794</v>
      </c>
      <c r="F74" s="26">
        <f t="shared" si="7"/>
        <v>1358.8000000000002</v>
      </c>
      <c r="G74" s="5">
        <f t="shared" si="8"/>
        <v>8152.8</v>
      </c>
      <c r="H74" s="8" t="s">
        <v>157</v>
      </c>
    </row>
    <row r="75" spans="1:8" ht="21.75" customHeight="1">
      <c r="A75" s="30"/>
      <c r="B75" s="49" t="s">
        <v>159</v>
      </c>
      <c r="C75" s="50" t="s">
        <v>254</v>
      </c>
      <c r="D75" s="49" t="s">
        <v>288</v>
      </c>
      <c r="E75" s="5">
        <v>5332</v>
      </c>
      <c r="F75" s="26">
        <f t="shared" si="7"/>
        <v>1066.4</v>
      </c>
      <c r="G75" s="5">
        <f>E75+F75</f>
        <v>6398.4</v>
      </c>
      <c r="H75" s="8" t="s">
        <v>160</v>
      </c>
    </row>
    <row r="76" spans="1:8" ht="31.5" customHeight="1">
      <c r="A76" s="30"/>
      <c r="B76" s="49" t="s">
        <v>161</v>
      </c>
      <c r="C76" s="50" t="s">
        <v>255</v>
      </c>
      <c r="D76" s="49" t="s">
        <v>289</v>
      </c>
      <c r="E76" s="5">
        <v>10664</v>
      </c>
      <c r="F76" s="26">
        <f t="shared" si="7"/>
        <v>2132.8</v>
      </c>
      <c r="G76" s="5">
        <f>E76+F76</f>
        <v>12796.8</v>
      </c>
      <c r="H76" s="8" t="s">
        <v>160</v>
      </c>
    </row>
    <row r="77" spans="1:8" ht="21.75" customHeight="1">
      <c r="A77" s="30"/>
      <c r="B77" s="49" t="s">
        <v>162</v>
      </c>
      <c r="C77" s="50" t="s">
        <v>237</v>
      </c>
      <c r="D77" s="49" t="s">
        <v>289</v>
      </c>
      <c r="E77" s="5">
        <v>6706</v>
      </c>
      <c r="F77" s="26">
        <f t="shared" si="7"/>
        <v>1341.2</v>
      </c>
      <c r="G77" s="5">
        <f t="shared" si="8"/>
        <v>8047.2</v>
      </c>
      <c r="H77" s="8" t="s">
        <v>163</v>
      </c>
    </row>
    <row r="78" spans="1:8" ht="21.75" customHeight="1">
      <c r="A78" s="30"/>
      <c r="B78" s="49" t="s">
        <v>164</v>
      </c>
      <c r="C78" s="50" t="s">
        <v>238</v>
      </c>
      <c r="D78" s="49"/>
      <c r="E78" s="5"/>
      <c r="F78" s="26"/>
      <c r="G78" s="5"/>
      <c r="H78" s="85"/>
    </row>
    <row r="79" spans="1:8" ht="33" customHeight="1">
      <c r="A79" s="30"/>
      <c r="B79" s="49" t="s">
        <v>165</v>
      </c>
      <c r="C79" s="50" t="s">
        <v>166</v>
      </c>
      <c r="D79" s="49" t="s">
        <v>289</v>
      </c>
      <c r="E79" s="5">
        <v>71314</v>
      </c>
      <c r="F79" s="26">
        <f>E79*0.2</f>
        <v>14262.800000000001</v>
      </c>
      <c r="G79" s="5">
        <f>E79+F79</f>
        <v>85576.8</v>
      </c>
      <c r="H79" s="85"/>
    </row>
    <row r="80" spans="1:8" ht="49.5" customHeight="1">
      <c r="A80" s="30"/>
      <c r="B80" s="97" t="s">
        <v>167</v>
      </c>
      <c r="C80" s="50" t="s">
        <v>166</v>
      </c>
      <c r="D80" s="49" t="s">
        <v>289</v>
      </c>
      <c r="E80" s="5">
        <v>67167</v>
      </c>
      <c r="F80" s="26">
        <f>E80*0.2</f>
        <v>13433.400000000001</v>
      </c>
      <c r="G80" s="5">
        <f>E80+F80</f>
        <v>80600.4</v>
      </c>
      <c r="H80" s="98" t="s">
        <v>168</v>
      </c>
    </row>
    <row r="81" spans="1:8" ht="21" customHeight="1">
      <c r="A81" s="48" t="s">
        <v>132</v>
      </c>
      <c r="B81" s="49" t="s">
        <v>169</v>
      </c>
      <c r="C81" s="50" t="s">
        <v>170</v>
      </c>
      <c r="D81" s="49" t="s">
        <v>290</v>
      </c>
      <c r="E81" s="5">
        <v>4759</v>
      </c>
      <c r="F81" s="26">
        <f>E81*0.2</f>
        <v>951.8000000000001</v>
      </c>
      <c r="G81" s="5">
        <f>E81+F81</f>
        <v>5710.8</v>
      </c>
      <c r="H81" s="8"/>
    </row>
    <row r="82" spans="1:8" ht="21" customHeight="1">
      <c r="A82" s="99" t="s">
        <v>171</v>
      </c>
      <c r="B82" s="81" t="s">
        <v>172</v>
      </c>
      <c r="C82" s="100" t="s">
        <v>256</v>
      </c>
      <c r="D82" s="81"/>
      <c r="E82" s="66"/>
      <c r="F82" s="74"/>
      <c r="G82" s="66"/>
      <c r="H82" s="159" t="s">
        <v>173</v>
      </c>
    </row>
    <row r="83" spans="1:8" ht="79.5" customHeight="1">
      <c r="A83" s="30"/>
      <c r="B83" s="49" t="s">
        <v>271</v>
      </c>
      <c r="C83" s="50" t="s">
        <v>227</v>
      </c>
      <c r="D83" s="49" t="s">
        <v>291</v>
      </c>
      <c r="E83" s="5">
        <v>2569</v>
      </c>
      <c r="F83" s="26">
        <f>E83*0.2</f>
        <v>513.8000000000001</v>
      </c>
      <c r="G83" s="5">
        <f aca="true" t="shared" si="9" ref="G83:G88">E83+F83</f>
        <v>3082.8</v>
      </c>
      <c r="H83" s="159"/>
    </row>
    <row r="84" spans="1:8" ht="33" customHeight="1">
      <c r="A84" s="30"/>
      <c r="B84" s="49" t="s">
        <v>270</v>
      </c>
      <c r="C84" s="50" t="s">
        <v>228</v>
      </c>
      <c r="D84" s="49" t="s">
        <v>291</v>
      </c>
      <c r="E84" s="5">
        <v>2866</v>
      </c>
      <c r="F84" s="26">
        <f>E84*0.2</f>
        <v>573.2</v>
      </c>
      <c r="G84" s="5">
        <f t="shared" si="9"/>
        <v>3439.2</v>
      </c>
      <c r="H84" s="159"/>
    </row>
    <row r="85" spans="1:8" ht="32.25" customHeight="1">
      <c r="A85" s="30"/>
      <c r="B85" s="49" t="s">
        <v>269</v>
      </c>
      <c r="C85" s="50" t="s">
        <v>313</v>
      </c>
      <c r="D85" s="49" t="s">
        <v>291</v>
      </c>
      <c r="E85" s="5">
        <v>3049</v>
      </c>
      <c r="F85" s="26">
        <f>E85*0.2</f>
        <v>609.8000000000001</v>
      </c>
      <c r="G85" s="5">
        <f t="shared" si="9"/>
        <v>3658.8</v>
      </c>
      <c r="H85" s="159"/>
    </row>
    <row r="86" spans="1:8" ht="30" customHeight="1">
      <c r="A86" s="30"/>
      <c r="B86" s="49" t="s">
        <v>268</v>
      </c>
      <c r="C86" s="50" t="s">
        <v>314</v>
      </c>
      <c r="D86" s="49" t="s">
        <v>291</v>
      </c>
      <c r="E86" s="5">
        <v>3314</v>
      </c>
      <c r="F86" s="26">
        <f>E86*0.2</f>
        <v>662.8000000000001</v>
      </c>
      <c r="G86" s="5">
        <f t="shared" si="9"/>
        <v>3976.8</v>
      </c>
      <c r="H86" s="159"/>
    </row>
    <row r="87" spans="1:8" ht="21" customHeight="1" hidden="1">
      <c r="A87" s="30"/>
      <c r="B87" s="49" t="s">
        <v>172</v>
      </c>
      <c r="C87" s="50" t="s">
        <v>175</v>
      </c>
      <c r="D87" s="49" t="s">
        <v>174</v>
      </c>
      <c r="E87" s="5">
        <v>2873</v>
      </c>
      <c r="F87" s="26"/>
      <c r="G87" s="5">
        <f t="shared" si="9"/>
        <v>2873</v>
      </c>
      <c r="H87" s="8"/>
    </row>
    <row r="88" spans="1:8" ht="48.75" customHeight="1">
      <c r="A88" s="30"/>
      <c r="B88" s="97" t="s">
        <v>176</v>
      </c>
      <c r="C88" s="101" t="s">
        <v>240</v>
      </c>
      <c r="D88" s="97" t="s">
        <v>292</v>
      </c>
      <c r="E88" s="6">
        <v>3070</v>
      </c>
      <c r="F88" s="26">
        <f>E88*0.2</f>
        <v>614</v>
      </c>
      <c r="G88" s="5">
        <f t="shared" si="9"/>
        <v>3684</v>
      </c>
      <c r="H88" s="98" t="s">
        <v>239</v>
      </c>
    </row>
    <row r="89" spans="1:8" ht="32.25" customHeight="1">
      <c r="A89" s="63"/>
      <c r="B89" s="49" t="s">
        <v>177</v>
      </c>
      <c r="C89" s="50" t="s">
        <v>178</v>
      </c>
      <c r="D89" s="49"/>
      <c r="E89" s="5"/>
      <c r="F89" s="26"/>
      <c r="G89" s="5"/>
      <c r="H89" s="8"/>
    </row>
    <row r="90" spans="1:8" ht="29.25" customHeight="1" hidden="1">
      <c r="A90" s="30"/>
      <c r="B90" s="81" t="s">
        <v>177</v>
      </c>
      <c r="C90" s="50" t="s">
        <v>179</v>
      </c>
      <c r="D90" s="49" t="s">
        <v>180</v>
      </c>
      <c r="E90" s="5">
        <v>2600</v>
      </c>
      <c r="F90" s="26"/>
      <c r="G90" s="5">
        <v>2600</v>
      </c>
      <c r="H90" s="8"/>
    </row>
    <row r="91" spans="1:8" ht="29.25" customHeight="1" hidden="1">
      <c r="A91" s="30"/>
      <c r="B91" s="49" t="s">
        <v>177</v>
      </c>
      <c r="C91" s="50" t="s">
        <v>181</v>
      </c>
      <c r="D91" s="49" t="s">
        <v>180</v>
      </c>
      <c r="E91" s="5">
        <v>3150</v>
      </c>
      <c r="F91" s="26"/>
      <c r="G91" s="5">
        <v>3150</v>
      </c>
      <c r="H91" s="8"/>
    </row>
    <row r="92" spans="1:8" ht="15.75" customHeight="1" hidden="1">
      <c r="A92" s="30"/>
      <c r="B92" s="49" t="s">
        <v>177</v>
      </c>
      <c r="C92" s="50" t="s">
        <v>182</v>
      </c>
      <c r="D92" s="49" t="s">
        <v>180</v>
      </c>
      <c r="E92" s="5">
        <v>3600</v>
      </c>
      <c r="F92" s="26"/>
      <c r="G92" s="5">
        <v>3600</v>
      </c>
      <c r="H92" s="8"/>
    </row>
    <row r="93" spans="1:8" ht="48" customHeight="1">
      <c r="A93" s="30"/>
      <c r="B93" s="49" t="s">
        <v>265</v>
      </c>
      <c r="C93" s="102" t="s">
        <v>230</v>
      </c>
      <c r="D93" s="49" t="s">
        <v>287</v>
      </c>
      <c r="E93" s="5">
        <v>4250</v>
      </c>
      <c r="F93" s="26">
        <f>E93*0.2</f>
        <v>850</v>
      </c>
      <c r="G93" s="5">
        <f>E93+F93</f>
        <v>5100</v>
      </c>
      <c r="H93" s="8"/>
    </row>
    <row r="94" spans="1:8" ht="31.5" customHeight="1">
      <c r="A94" s="30"/>
      <c r="B94" s="49" t="s">
        <v>266</v>
      </c>
      <c r="C94" s="50" t="s">
        <v>293</v>
      </c>
      <c r="D94" s="49" t="s">
        <v>287</v>
      </c>
      <c r="E94" s="5">
        <v>5332</v>
      </c>
      <c r="F94" s="26">
        <f>E94*0.2</f>
        <v>1066.4</v>
      </c>
      <c r="G94" s="5">
        <f>E94+F94</f>
        <v>6398.4</v>
      </c>
      <c r="H94" s="8"/>
    </row>
    <row r="95" spans="1:8" ht="32.25" customHeight="1" thickBot="1">
      <c r="A95" s="76"/>
      <c r="B95" s="9" t="s">
        <v>267</v>
      </c>
      <c r="C95" s="101" t="s">
        <v>229</v>
      </c>
      <c r="D95" s="49" t="s">
        <v>287</v>
      </c>
      <c r="E95" s="6">
        <v>5699</v>
      </c>
      <c r="F95" s="26">
        <f>E95*0.2</f>
        <v>1139.8</v>
      </c>
      <c r="G95" s="5">
        <f>E95+F95</f>
        <v>6838.8</v>
      </c>
      <c r="H95" s="103"/>
    </row>
    <row r="96" spans="1:8" ht="19.5" customHeight="1" thickBot="1">
      <c r="A96" s="30"/>
      <c r="B96" s="21" t="s">
        <v>49</v>
      </c>
      <c r="C96" s="144" t="s">
        <v>241</v>
      </c>
      <c r="D96" s="145"/>
      <c r="E96" s="145"/>
      <c r="F96" s="145"/>
      <c r="G96" s="145"/>
      <c r="H96" s="146"/>
    </row>
    <row r="97" spans="1:8" ht="22.5" customHeight="1" thickBot="1">
      <c r="A97" s="63" t="s">
        <v>112</v>
      </c>
      <c r="B97" s="45" t="s">
        <v>183</v>
      </c>
      <c r="C97" s="104" t="s">
        <v>184</v>
      </c>
      <c r="D97" s="45" t="s">
        <v>294</v>
      </c>
      <c r="E97" s="18">
        <v>424</v>
      </c>
      <c r="F97" s="26">
        <f aca="true" t="shared" si="10" ref="F97:F109">E97*0.2</f>
        <v>84.80000000000001</v>
      </c>
      <c r="G97" s="18">
        <f aca="true" t="shared" si="11" ref="G97:G109">E97+F97</f>
        <v>508.8</v>
      </c>
      <c r="H97" s="160" t="s">
        <v>185</v>
      </c>
    </row>
    <row r="98" spans="1:8" ht="22.5" customHeight="1">
      <c r="A98" s="30"/>
      <c r="B98" s="49" t="s">
        <v>186</v>
      </c>
      <c r="C98" s="105" t="s">
        <v>187</v>
      </c>
      <c r="D98" s="45" t="s">
        <v>294</v>
      </c>
      <c r="E98" s="5">
        <v>174</v>
      </c>
      <c r="F98" s="26">
        <f t="shared" si="10"/>
        <v>34.800000000000004</v>
      </c>
      <c r="G98" s="5">
        <f t="shared" si="11"/>
        <v>208.8</v>
      </c>
      <c r="H98" s="161"/>
    </row>
    <row r="99" spans="1:8" ht="22.5" customHeight="1">
      <c r="A99" s="30"/>
      <c r="B99" s="49" t="s">
        <v>188</v>
      </c>
      <c r="C99" s="89" t="s">
        <v>189</v>
      </c>
      <c r="D99" s="49" t="s">
        <v>289</v>
      </c>
      <c r="E99" s="5">
        <v>2920</v>
      </c>
      <c r="F99" s="26">
        <f t="shared" si="10"/>
        <v>584</v>
      </c>
      <c r="G99" s="5">
        <f t="shared" si="11"/>
        <v>3504</v>
      </c>
      <c r="H99" s="161"/>
    </row>
    <row r="100" spans="1:8" ht="22.5" customHeight="1">
      <c r="A100" s="30"/>
      <c r="B100" s="49" t="s">
        <v>190</v>
      </c>
      <c r="C100" s="105" t="s">
        <v>191</v>
      </c>
      <c r="D100" s="49" t="s">
        <v>289</v>
      </c>
      <c r="E100" s="5">
        <v>6949</v>
      </c>
      <c r="F100" s="26">
        <f t="shared" si="10"/>
        <v>1389.8000000000002</v>
      </c>
      <c r="G100" s="5">
        <f t="shared" si="11"/>
        <v>8338.8</v>
      </c>
      <c r="H100" s="161"/>
    </row>
    <row r="101" spans="1:8" ht="22.5" customHeight="1">
      <c r="A101" s="29"/>
      <c r="B101" s="49" t="s">
        <v>192</v>
      </c>
      <c r="C101" s="105" t="s">
        <v>257</v>
      </c>
      <c r="D101" s="49" t="s">
        <v>289</v>
      </c>
      <c r="E101" s="5">
        <v>4722</v>
      </c>
      <c r="F101" s="26">
        <f t="shared" si="10"/>
        <v>944.4000000000001</v>
      </c>
      <c r="G101" s="5">
        <f t="shared" si="11"/>
        <v>5666.4</v>
      </c>
      <c r="H101" s="162"/>
    </row>
    <row r="102" spans="1:8" ht="21" customHeight="1">
      <c r="A102" s="30"/>
      <c r="B102" s="81" t="s">
        <v>193</v>
      </c>
      <c r="C102" s="106" t="s">
        <v>194</v>
      </c>
      <c r="D102" s="49" t="s">
        <v>289</v>
      </c>
      <c r="E102" s="107">
        <v>6273</v>
      </c>
      <c r="F102" s="74">
        <f t="shared" si="10"/>
        <v>1254.6000000000001</v>
      </c>
      <c r="G102" s="66">
        <f t="shared" si="11"/>
        <v>7527.6</v>
      </c>
      <c r="H102" s="170" t="s">
        <v>195</v>
      </c>
    </row>
    <row r="103" spans="1:8" ht="21" customHeight="1">
      <c r="A103" s="30"/>
      <c r="B103" s="49" t="s">
        <v>196</v>
      </c>
      <c r="C103" s="108" t="s">
        <v>198</v>
      </c>
      <c r="D103" s="49" t="s">
        <v>289</v>
      </c>
      <c r="E103" s="6">
        <v>6105</v>
      </c>
      <c r="F103" s="26">
        <f t="shared" si="10"/>
        <v>1221</v>
      </c>
      <c r="G103" s="5">
        <f t="shared" si="11"/>
        <v>7326</v>
      </c>
      <c r="H103" s="171"/>
    </row>
    <row r="104" spans="1:8" ht="21" customHeight="1">
      <c r="A104" s="30"/>
      <c r="B104" s="49" t="s">
        <v>197</v>
      </c>
      <c r="C104" s="108" t="s">
        <v>200</v>
      </c>
      <c r="D104" s="49" t="s">
        <v>289</v>
      </c>
      <c r="E104" s="6">
        <v>5927</v>
      </c>
      <c r="F104" s="26">
        <f t="shared" si="10"/>
        <v>1185.4</v>
      </c>
      <c r="G104" s="5">
        <f t="shared" si="11"/>
        <v>7112.4</v>
      </c>
      <c r="H104" s="171"/>
    </row>
    <row r="105" spans="1:8" ht="21" customHeight="1">
      <c r="A105" s="30"/>
      <c r="B105" s="49" t="s">
        <v>199</v>
      </c>
      <c r="C105" s="108" t="s">
        <v>202</v>
      </c>
      <c r="D105" s="49" t="s">
        <v>289</v>
      </c>
      <c r="E105" s="6">
        <v>3110</v>
      </c>
      <c r="F105" s="26">
        <f t="shared" si="10"/>
        <v>622</v>
      </c>
      <c r="G105" s="5">
        <f t="shared" si="11"/>
        <v>3732</v>
      </c>
      <c r="H105" s="171"/>
    </row>
    <row r="106" spans="1:8" ht="21" customHeight="1">
      <c r="A106" s="30"/>
      <c r="B106" s="49" t="s">
        <v>201</v>
      </c>
      <c r="C106" s="108" t="s">
        <v>283</v>
      </c>
      <c r="D106" s="49" t="s">
        <v>289</v>
      </c>
      <c r="E106" s="6">
        <v>2844</v>
      </c>
      <c r="F106" s="26">
        <f t="shared" si="10"/>
        <v>568.8000000000001</v>
      </c>
      <c r="G106" s="5">
        <f t="shared" si="11"/>
        <v>3412.8</v>
      </c>
      <c r="H106" s="171"/>
    </row>
    <row r="107" spans="1:8" ht="21" customHeight="1">
      <c r="A107" s="30"/>
      <c r="B107" s="49" t="s">
        <v>203</v>
      </c>
      <c r="C107" s="108" t="s">
        <v>191</v>
      </c>
      <c r="D107" s="49" t="s">
        <v>289</v>
      </c>
      <c r="E107" s="6">
        <v>6949</v>
      </c>
      <c r="F107" s="26">
        <f t="shared" si="10"/>
        <v>1389.8000000000002</v>
      </c>
      <c r="G107" s="5">
        <f t="shared" si="11"/>
        <v>8338.8</v>
      </c>
      <c r="H107" s="171"/>
    </row>
    <row r="108" spans="1:8" ht="21" customHeight="1">
      <c r="A108" s="30"/>
      <c r="B108" s="49" t="s">
        <v>204</v>
      </c>
      <c r="C108" s="108" t="s">
        <v>320</v>
      </c>
      <c r="D108" s="49" t="s">
        <v>289</v>
      </c>
      <c r="E108" s="6">
        <v>2610</v>
      </c>
      <c r="F108" s="33">
        <f t="shared" si="10"/>
        <v>522</v>
      </c>
      <c r="G108" s="6">
        <f t="shared" si="11"/>
        <v>3132</v>
      </c>
      <c r="H108" s="171"/>
    </row>
    <row r="109" spans="1:8" ht="21" customHeight="1" thickBot="1">
      <c r="A109" s="76"/>
      <c r="B109" s="49" t="s">
        <v>319</v>
      </c>
      <c r="C109" s="90" t="s">
        <v>205</v>
      </c>
      <c r="D109" s="49" t="s">
        <v>289</v>
      </c>
      <c r="E109" s="10">
        <v>3905</v>
      </c>
      <c r="F109" s="58">
        <f t="shared" si="10"/>
        <v>781</v>
      </c>
      <c r="G109" s="10">
        <f t="shared" si="11"/>
        <v>4686</v>
      </c>
      <c r="H109" s="172"/>
    </row>
    <row r="110" spans="1:8" ht="32.25" customHeight="1">
      <c r="A110" s="30"/>
      <c r="B110" s="109" t="s">
        <v>51</v>
      </c>
      <c r="C110" s="147" t="s">
        <v>242</v>
      </c>
      <c r="D110" s="148"/>
      <c r="E110" s="148"/>
      <c r="F110" s="148"/>
      <c r="G110" s="148"/>
      <c r="H110" s="149"/>
    </row>
    <row r="111" spans="1:8" ht="45.75" customHeight="1" thickBot="1">
      <c r="A111" s="30"/>
      <c r="B111" s="110" t="s">
        <v>206</v>
      </c>
      <c r="C111" s="108" t="s">
        <v>244</v>
      </c>
      <c r="D111" s="97" t="s">
        <v>17</v>
      </c>
      <c r="E111" s="111">
        <v>0.4</v>
      </c>
      <c r="F111" s="112"/>
      <c r="G111" s="113"/>
      <c r="H111" s="114" t="s">
        <v>243</v>
      </c>
    </row>
    <row r="112" spans="1:8" ht="48" customHeight="1">
      <c r="A112" s="115" t="s">
        <v>207</v>
      </c>
      <c r="B112" s="116" t="s">
        <v>208</v>
      </c>
      <c r="C112" s="117" t="s">
        <v>209</v>
      </c>
      <c r="D112" s="49" t="s">
        <v>289</v>
      </c>
      <c r="E112" s="5">
        <v>65410</v>
      </c>
      <c r="F112" s="26">
        <f>E112*0.2</f>
        <v>13082</v>
      </c>
      <c r="G112" s="5">
        <f>E112+F112</f>
        <v>78492</v>
      </c>
      <c r="H112" s="173"/>
    </row>
    <row r="113" spans="1:8" ht="48" customHeight="1" thickBot="1">
      <c r="A113" s="63"/>
      <c r="B113" s="118" t="s">
        <v>210</v>
      </c>
      <c r="C113" s="117" t="s">
        <v>211</v>
      </c>
      <c r="D113" s="49" t="s">
        <v>289</v>
      </c>
      <c r="E113" s="5">
        <v>52074</v>
      </c>
      <c r="F113" s="26">
        <f>E113*0.2</f>
        <v>10414.800000000001</v>
      </c>
      <c r="G113" s="5">
        <f>E113+F113</f>
        <v>62488.8</v>
      </c>
      <c r="H113" s="173"/>
    </row>
    <row r="114" spans="1:8" ht="24" customHeight="1" thickBot="1">
      <c r="A114" s="30"/>
      <c r="B114" s="61" t="s">
        <v>212</v>
      </c>
      <c r="C114" s="144" t="s">
        <v>245</v>
      </c>
      <c r="D114" s="145"/>
      <c r="E114" s="145"/>
      <c r="F114" s="145"/>
      <c r="G114" s="145"/>
      <c r="H114" s="146"/>
    </row>
    <row r="115" spans="1:8" ht="31.5" customHeight="1" thickBot="1">
      <c r="A115" s="119" t="s">
        <v>171</v>
      </c>
      <c r="B115" s="120" t="s">
        <v>213</v>
      </c>
      <c r="C115" s="104" t="s">
        <v>258</v>
      </c>
      <c r="D115" s="45" t="s">
        <v>295</v>
      </c>
      <c r="E115" s="18">
        <v>18</v>
      </c>
      <c r="F115" s="46">
        <f>E115*0.2</f>
        <v>3.6</v>
      </c>
      <c r="G115" s="18">
        <f>E115+F115</f>
        <v>21.6</v>
      </c>
      <c r="H115" s="47"/>
    </row>
    <row r="116" spans="1:8" ht="36.75" customHeight="1" thickBot="1">
      <c r="A116" s="68" t="s">
        <v>132</v>
      </c>
      <c r="B116" s="133" t="s">
        <v>221</v>
      </c>
      <c r="C116" s="92" t="s">
        <v>222</v>
      </c>
      <c r="D116" s="39" t="s">
        <v>296</v>
      </c>
      <c r="E116" s="19">
        <v>4460</v>
      </c>
      <c r="F116" s="134">
        <f>E116*0.2</f>
        <v>892</v>
      </c>
      <c r="G116" s="19">
        <f>E116+F116</f>
        <v>5352</v>
      </c>
      <c r="H116" s="135"/>
    </row>
    <row r="117" spans="1:8" ht="36.75" customHeight="1" thickBot="1">
      <c r="A117" s="49" t="s">
        <v>315</v>
      </c>
      <c r="B117" s="133" t="s">
        <v>316</v>
      </c>
      <c r="C117" s="141" t="s">
        <v>317</v>
      </c>
      <c r="D117" s="49" t="s">
        <v>287</v>
      </c>
      <c r="E117" s="19">
        <v>10114</v>
      </c>
      <c r="F117" s="19">
        <f>E117*0.2</f>
        <v>2022.8000000000002</v>
      </c>
      <c r="G117" s="140">
        <f>E117+F117</f>
        <v>12136.8</v>
      </c>
      <c r="H117" s="141" t="s">
        <v>318</v>
      </c>
    </row>
    <row r="118" spans="1:8" ht="30" customHeight="1" thickBot="1">
      <c r="A118" s="60"/>
      <c r="B118" s="121" t="s">
        <v>214</v>
      </c>
      <c r="C118" s="144" t="s">
        <v>246</v>
      </c>
      <c r="D118" s="145"/>
      <c r="E118" s="145"/>
      <c r="F118" s="145"/>
      <c r="G118" s="145"/>
      <c r="H118" s="146"/>
    </row>
    <row r="119" spans="1:8" ht="18" customHeight="1">
      <c r="A119" s="30"/>
      <c r="B119" s="120" t="s">
        <v>4</v>
      </c>
      <c r="C119" s="104" t="s">
        <v>247</v>
      </c>
      <c r="D119" s="45" t="s">
        <v>290</v>
      </c>
      <c r="E119" s="18">
        <v>62000</v>
      </c>
      <c r="F119" s="46">
        <f>E119*0.2</f>
        <v>12400</v>
      </c>
      <c r="G119" s="18">
        <f>E119+F119</f>
        <v>74400</v>
      </c>
      <c r="H119" s="47"/>
    </row>
    <row r="120" spans="1:8" ht="18" customHeight="1">
      <c r="A120" s="30"/>
      <c r="B120" s="23" t="s">
        <v>6</v>
      </c>
      <c r="C120" s="105" t="s">
        <v>248</v>
      </c>
      <c r="D120" s="49" t="s">
        <v>297</v>
      </c>
      <c r="E120" s="5">
        <v>145.83</v>
      </c>
      <c r="F120" s="51">
        <f>E120*0.2</f>
        <v>29.166000000000004</v>
      </c>
      <c r="G120" s="5">
        <f>E120+F120</f>
        <v>174.996</v>
      </c>
      <c r="H120" s="85"/>
    </row>
    <row r="121" spans="1:8" ht="34.5" customHeight="1">
      <c r="A121" s="30"/>
      <c r="B121" s="23" t="s">
        <v>43</v>
      </c>
      <c r="C121" s="105" t="s">
        <v>322</v>
      </c>
      <c r="D121" s="49" t="s">
        <v>297</v>
      </c>
      <c r="E121" s="5">
        <v>150</v>
      </c>
      <c r="F121" s="51">
        <f>E121*0.2</f>
        <v>30</v>
      </c>
      <c r="G121" s="5">
        <f>E121+F121</f>
        <v>180</v>
      </c>
      <c r="H121" s="122"/>
    </row>
    <row r="122" spans="1:8" ht="33.75" customHeight="1">
      <c r="A122" s="30"/>
      <c r="B122" s="123" t="s">
        <v>44</v>
      </c>
      <c r="C122" s="108" t="s">
        <v>330</v>
      </c>
      <c r="D122" s="49" t="s">
        <v>297</v>
      </c>
      <c r="E122" s="6">
        <v>233.33</v>
      </c>
      <c r="F122" s="124">
        <f>E122*0.2</f>
        <v>46.666000000000004</v>
      </c>
      <c r="G122" s="6">
        <f>E122+F122</f>
        <v>279.99600000000004</v>
      </c>
      <c r="H122" s="122"/>
    </row>
    <row r="123" spans="1:8" ht="18" customHeight="1" thickBot="1">
      <c r="A123" s="76"/>
      <c r="B123" s="69" t="s">
        <v>45</v>
      </c>
      <c r="C123" s="90" t="s">
        <v>215</v>
      </c>
      <c r="D123" s="9" t="s">
        <v>298</v>
      </c>
      <c r="E123" s="10">
        <v>11</v>
      </c>
      <c r="F123" s="57">
        <f>E123*0.2</f>
        <v>2.2</v>
      </c>
      <c r="G123" s="10">
        <f>E123+F123</f>
        <v>13.2</v>
      </c>
      <c r="H123" s="87"/>
    </row>
    <row r="124" spans="2:8" ht="18" customHeight="1">
      <c r="B124" s="125"/>
      <c r="C124" s="126"/>
      <c r="D124" s="125"/>
      <c r="E124" s="78"/>
      <c r="F124" s="78"/>
      <c r="G124" s="78"/>
      <c r="H124" s="127"/>
    </row>
    <row r="125" spans="2:8" ht="18" customHeight="1">
      <c r="B125" s="125"/>
      <c r="C125" s="126"/>
      <c r="D125" s="125"/>
      <c r="E125" s="78"/>
      <c r="F125" s="78"/>
      <c r="G125" s="78"/>
      <c r="H125" s="127"/>
    </row>
    <row r="126" spans="2:8" ht="18" customHeight="1">
      <c r="B126" s="165" t="s">
        <v>284</v>
      </c>
      <c r="C126" s="166"/>
      <c r="D126" s="166"/>
      <c r="E126" s="166"/>
      <c r="F126" s="166"/>
      <c r="G126" s="166"/>
      <c r="H126" s="166"/>
    </row>
    <row r="127" spans="2:8" ht="40.5" customHeight="1">
      <c r="B127" s="167" t="s">
        <v>334</v>
      </c>
      <c r="C127" s="168"/>
      <c r="D127" s="168"/>
      <c r="E127" s="168"/>
      <c r="F127" s="168"/>
      <c r="G127" s="168"/>
      <c r="H127" s="168"/>
    </row>
    <row r="128" spans="2:8" ht="34.5" customHeight="1">
      <c r="B128" s="152" t="s">
        <v>285</v>
      </c>
      <c r="C128" s="153"/>
      <c r="D128" s="153"/>
      <c r="E128" s="153"/>
      <c r="F128" s="153"/>
      <c r="G128" s="153"/>
      <c r="H128" s="154"/>
    </row>
    <row r="129" spans="2:8" ht="31.5" customHeight="1">
      <c r="B129" s="152" t="s">
        <v>324</v>
      </c>
      <c r="C129" s="152"/>
      <c r="D129" s="152"/>
      <c r="E129" s="152"/>
      <c r="F129" s="152"/>
      <c r="G129" s="152"/>
      <c r="H129" s="154"/>
    </row>
    <row r="130" spans="2:8" ht="31.5" customHeight="1">
      <c r="B130" s="152" t="s">
        <v>286</v>
      </c>
      <c r="C130" s="154"/>
      <c r="D130" s="154"/>
      <c r="E130" s="154"/>
      <c r="F130" s="154"/>
      <c r="G130" s="154"/>
      <c r="H130" s="154"/>
    </row>
    <row r="131" spans="2:8" ht="18" customHeight="1">
      <c r="B131" s="125"/>
      <c r="C131" s="126"/>
      <c r="D131" s="125"/>
      <c r="E131" s="78"/>
      <c r="F131" s="78"/>
      <c r="G131" s="78"/>
      <c r="H131" s="127"/>
    </row>
    <row r="132" spans="2:8" ht="21.75" customHeight="1">
      <c r="B132" s="125"/>
      <c r="C132" s="126"/>
      <c r="D132" s="125"/>
      <c r="E132" s="78"/>
      <c r="F132" s="78"/>
      <c r="G132" s="78"/>
      <c r="H132" s="127"/>
    </row>
    <row r="133" spans="2:8" ht="18" customHeight="1">
      <c r="B133" s="125"/>
      <c r="C133" s="128" t="s">
        <v>59</v>
      </c>
      <c r="D133" s="125"/>
      <c r="E133" s="78"/>
      <c r="F133" s="169" t="s">
        <v>282</v>
      </c>
      <c r="G133" s="169"/>
      <c r="H133" s="127"/>
    </row>
    <row r="134" spans="2:8" ht="18" customHeight="1">
      <c r="B134" s="125"/>
      <c r="C134" s="126"/>
      <c r="D134" s="125"/>
      <c r="E134" s="78"/>
      <c r="F134" s="78"/>
      <c r="G134" s="78"/>
      <c r="H134" s="127"/>
    </row>
    <row r="135" spans="2:8" ht="33" customHeight="1">
      <c r="B135" s="125"/>
      <c r="C135" s="129"/>
      <c r="D135" s="125"/>
      <c r="E135" s="78"/>
      <c r="F135" s="174"/>
      <c r="G135" s="175"/>
      <c r="H135" s="127"/>
    </row>
    <row r="136" spans="2:8" ht="12" customHeight="1">
      <c r="B136" s="130"/>
      <c r="C136" s="126"/>
      <c r="D136" s="130"/>
      <c r="E136" s="131"/>
      <c r="F136" s="131"/>
      <c r="G136" s="131"/>
      <c r="H136" s="132"/>
    </row>
    <row r="137" spans="3:7" ht="26.25" customHeight="1">
      <c r="C137" s="128"/>
      <c r="D137" s="37"/>
      <c r="E137" s="37"/>
      <c r="F137" s="169"/>
      <c r="G137" s="169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>
      <c r="C151" s="28"/>
    </row>
    <row r="152" ht="12" customHeight="1">
      <c r="C152" s="28"/>
    </row>
    <row r="153" ht="12" customHeight="1">
      <c r="C153" s="28"/>
    </row>
    <row r="154" ht="12" customHeight="1">
      <c r="C154" s="28"/>
    </row>
    <row r="155" ht="12" customHeight="1">
      <c r="C155" s="28"/>
    </row>
    <row r="156" ht="12" customHeight="1">
      <c r="C156" s="28"/>
    </row>
    <row r="157" ht="12" customHeight="1">
      <c r="C157" s="28"/>
    </row>
    <row r="158" ht="12" customHeight="1">
      <c r="C158" s="28"/>
    </row>
    <row r="159" ht="12" customHeight="1">
      <c r="C159" s="28"/>
    </row>
    <row r="160" ht="12" customHeight="1">
      <c r="C160" s="28"/>
    </row>
    <row r="161" ht="12" customHeight="1">
      <c r="C161" s="28"/>
    </row>
    <row r="162" ht="12" customHeight="1">
      <c r="C162" s="28"/>
    </row>
    <row r="163" ht="12" customHeight="1">
      <c r="C163" s="28"/>
    </row>
    <row r="164" ht="12" customHeight="1">
      <c r="C164" s="28"/>
    </row>
    <row r="165" ht="12" customHeight="1">
      <c r="C165" s="28"/>
    </row>
    <row r="166" ht="12" customHeight="1">
      <c r="C166" s="28"/>
    </row>
    <row r="167" ht="12" customHeight="1">
      <c r="C167" s="28"/>
    </row>
    <row r="168" ht="12" customHeight="1">
      <c r="C168" s="28"/>
    </row>
    <row r="169" ht="12" customHeight="1">
      <c r="C169" s="28"/>
    </row>
    <row r="170" ht="12" customHeight="1">
      <c r="C170" s="28"/>
    </row>
    <row r="171" ht="12" customHeight="1">
      <c r="C171" s="28"/>
    </row>
    <row r="172" ht="12" customHeight="1">
      <c r="C172" s="28"/>
    </row>
    <row r="173" ht="12" customHeight="1">
      <c r="C173" s="28"/>
    </row>
    <row r="174" ht="12" customHeight="1">
      <c r="C174" s="28"/>
    </row>
    <row r="175" ht="12" customHeight="1">
      <c r="C175" s="28"/>
    </row>
    <row r="176" ht="12" customHeight="1">
      <c r="C176" s="28"/>
    </row>
    <row r="177" ht="12" customHeight="1">
      <c r="C177" s="28"/>
    </row>
    <row r="178" ht="12" customHeight="1">
      <c r="C178" s="28"/>
    </row>
    <row r="179" ht="12" customHeight="1">
      <c r="C179" s="28"/>
    </row>
    <row r="180" ht="12" customHeight="1">
      <c r="C180" s="28"/>
    </row>
    <row r="181" ht="46.5" customHeight="1">
      <c r="C181" s="28"/>
    </row>
    <row r="182" ht="22.5" customHeight="1">
      <c r="C182" s="28"/>
    </row>
    <row r="183" ht="21" customHeight="1">
      <c r="C183" s="28"/>
    </row>
    <row r="184" ht="21" customHeight="1">
      <c r="C184" s="28"/>
    </row>
    <row r="185" ht="19.5" customHeight="1">
      <c r="C185" s="28"/>
    </row>
    <row r="186" ht="24" customHeight="1">
      <c r="C186" s="28"/>
    </row>
    <row r="187" ht="12" customHeight="1">
      <c r="C187" s="28"/>
    </row>
    <row r="188" ht="12" customHeight="1">
      <c r="C188" s="28"/>
    </row>
    <row r="189" ht="12" customHeight="1">
      <c r="C189" s="28"/>
    </row>
    <row r="190" ht="12" customHeight="1">
      <c r="C190" s="28"/>
    </row>
    <row r="191" ht="12" customHeight="1">
      <c r="C191" s="28"/>
    </row>
    <row r="192" ht="12" customHeight="1">
      <c r="C192" s="28"/>
    </row>
    <row r="193" ht="12" customHeight="1">
      <c r="C193" s="28"/>
    </row>
    <row r="194" ht="12" customHeight="1">
      <c r="C194" s="28"/>
    </row>
    <row r="195" ht="12" customHeight="1">
      <c r="C195" s="28"/>
    </row>
    <row r="196" ht="12" customHeight="1">
      <c r="C196" s="28"/>
    </row>
    <row r="197" ht="12" customHeight="1">
      <c r="C197" s="28"/>
    </row>
    <row r="198" ht="18" customHeight="1">
      <c r="C198" s="28"/>
    </row>
    <row r="199" ht="12" customHeight="1">
      <c r="C199" s="28"/>
    </row>
    <row r="200" ht="12" customHeight="1">
      <c r="C200" s="28"/>
    </row>
    <row r="201" ht="12" customHeight="1">
      <c r="C201" s="28"/>
    </row>
    <row r="202" ht="12" customHeight="1">
      <c r="C202" s="28"/>
    </row>
    <row r="203" ht="12" customHeight="1">
      <c r="C203" s="28"/>
    </row>
    <row r="204" ht="12" customHeight="1">
      <c r="C204" s="28"/>
    </row>
    <row r="205" ht="12" customHeight="1">
      <c r="C205" s="28"/>
    </row>
    <row r="206" ht="12" customHeight="1">
      <c r="C206" s="28"/>
    </row>
    <row r="207" ht="12" customHeight="1">
      <c r="C207" s="28"/>
    </row>
    <row r="208" ht="12" customHeight="1">
      <c r="C208" s="28"/>
    </row>
    <row r="209" ht="12" customHeight="1">
      <c r="C209" s="28"/>
    </row>
    <row r="210" ht="12" customHeight="1">
      <c r="C210" s="28"/>
    </row>
    <row r="211" ht="12" customHeight="1">
      <c r="C211" s="28"/>
    </row>
    <row r="212" ht="12" customHeight="1">
      <c r="C212" s="28"/>
    </row>
    <row r="213" ht="12" customHeight="1">
      <c r="C213" s="28"/>
    </row>
    <row r="214" ht="12" customHeight="1">
      <c r="C214" s="28"/>
    </row>
    <row r="215" ht="12" customHeight="1">
      <c r="C215" s="28"/>
    </row>
    <row r="216" ht="12" customHeight="1">
      <c r="C216" s="28"/>
    </row>
    <row r="217" ht="12" customHeight="1">
      <c r="C217" s="28"/>
    </row>
    <row r="218" ht="12" customHeight="1">
      <c r="C218" s="28"/>
    </row>
    <row r="219" ht="12" customHeight="1">
      <c r="C219" s="28"/>
    </row>
    <row r="220" ht="12" customHeight="1">
      <c r="C220" s="28"/>
    </row>
    <row r="221" ht="12" customHeight="1">
      <c r="C221" s="28"/>
    </row>
    <row r="222" ht="12" customHeight="1">
      <c r="C222" s="28"/>
    </row>
    <row r="223" ht="12" customHeight="1">
      <c r="C223" s="28"/>
    </row>
    <row r="224" ht="12" customHeight="1">
      <c r="C224" s="28"/>
    </row>
    <row r="225" ht="12" customHeight="1">
      <c r="C225" s="28"/>
    </row>
    <row r="226" ht="12" customHeight="1">
      <c r="C226" s="28"/>
    </row>
    <row r="227" ht="12" customHeight="1">
      <c r="C227" s="28"/>
    </row>
    <row r="228" ht="12" customHeight="1">
      <c r="C228" s="28"/>
    </row>
  </sheetData>
  <sheetProtection/>
  <mergeCells count="28">
    <mergeCell ref="B129:H129"/>
    <mergeCell ref="B126:H126"/>
    <mergeCell ref="B127:H127"/>
    <mergeCell ref="B130:H130"/>
    <mergeCell ref="F137:G137"/>
    <mergeCell ref="H102:H109"/>
    <mergeCell ref="H112:H113"/>
    <mergeCell ref="F133:G133"/>
    <mergeCell ref="F135:G135"/>
    <mergeCell ref="C114:H114"/>
    <mergeCell ref="C118:H118"/>
    <mergeCell ref="B128:H128"/>
    <mergeCell ref="B6:H6"/>
    <mergeCell ref="B7:H7"/>
    <mergeCell ref="B8:H8"/>
    <mergeCell ref="B9:H9"/>
    <mergeCell ref="H82:H86"/>
    <mergeCell ref="H97:H101"/>
    <mergeCell ref="C11:H11"/>
    <mergeCell ref="C16:H16"/>
    <mergeCell ref="C96:H96"/>
    <mergeCell ref="C110:H110"/>
    <mergeCell ref="C17:H17"/>
    <mergeCell ref="C46:H46"/>
    <mergeCell ref="C54:H54"/>
    <mergeCell ref="C58:H58"/>
    <mergeCell ref="C61:H61"/>
    <mergeCell ref="C63:H63"/>
  </mergeCells>
  <printOptions/>
  <pageMargins left="0.3937007874015748" right="0.3937007874015748" top="0.15748031496062992" bottom="0" header="0.31496062992125984" footer="0.3149606299212598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0" zoomScaleNormal="90" zoomScalePageLayoutView="0" workbookViewId="0" topLeftCell="A14">
      <selection activeCell="C19" sqref="C19"/>
    </sheetView>
  </sheetViews>
  <sheetFormatPr defaultColWidth="9.140625" defaultRowHeight="12.75"/>
  <cols>
    <col min="2" max="2" width="29.28125" style="0" customWidth="1"/>
    <col min="3" max="3" width="60.7109375" style="0" customWidth="1"/>
    <col min="7" max="7" width="19.140625" style="0" customWidth="1"/>
  </cols>
  <sheetData>
    <row r="1" spans="9:12" ht="15.75">
      <c r="I1" s="11"/>
      <c r="J1" s="11"/>
      <c r="K1" s="11"/>
      <c r="L1" s="12"/>
    </row>
    <row r="2" spans="5:12" ht="15.75">
      <c r="E2" s="13"/>
      <c r="F2" s="14" t="s">
        <v>216</v>
      </c>
      <c r="I2" s="11"/>
      <c r="J2" s="11"/>
      <c r="K2" s="11"/>
      <c r="L2" s="12"/>
    </row>
    <row r="3" spans="5:12" ht="15.75">
      <c r="E3" s="13"/>
      <c r="F3" s="138" t="s">
        <v>335</v>
      </c>
      <c r="I3" s="11"/>
      <c r="J3" s="11"/>
      <c r="K3" s="11"/>
      <c r="L3" s="12"/>
    </row>
    <row r="4" spans="5:12" ht="15.75">
      <c r="E4" s="13"/>
      <c r="F4" s="14"/>
      <c r="I4" s="11"/>
      <c r="J4" s="11"/>
      <c r="K4" s="11"/>
      <c r="L4" s="12"/>
    </row>
    <row r="5" spans="5:12" ht="15.75">
      <c r="E5" s="15"/>
      <c r="F5" s="15"/>
      <c r="I5" s="11"/>
      <c r="J5" s="11"/>
      <c r="K5" s="11"/>
      <c r="L5" s="12"/>
    </row>
    <row r="6" spans="1:12" ht="15.75">
      <c r="A6" s="177" t="s">
        <v>217</v>
      </c>
      <c r="B6" s="186"/>
      <c r="C6" s="186"/>
      <c r="D6" s="186"/>
      <c r="E6" s="186"/>
      <c r="F6" s="186"/>
      <c r="G6" s="186"/>
      <c r="I6" s="11"/>
      <c r="J6" s="11"/>
      <c r="K6" s="11"/>
      <c r="L6" s="12"/>
    </row>
    <row r="7" spans="1:12" ht="15.75" customHeight="1">
      <c r="A7" s="177" t="s">
        <v>218</v>
      </c>
      <c r="B7" s="186"/>
      <c r="C7" s="186"/>
      <c r="D7" s="186"/>
      <c r="E7" s="186"/>
      <c r="F7" s="186"/>
      <c r="G7" s="186"/>
      <c r="I7" s="11"/>
      <c r="J7" s="11"/>
      <c r="K7" s="11"/>
      <c r="L7" s="12"/>
    </row>
    <row r="9" spans="1:7" ht="15.75">
      <c r="A9" s="187" t="s">
        <v>219</v>
      </c>
      <c r="B9" s="188"/>
      <c r="C9" s="188"/>
      <c r="D9" s="188"/>
      <c r="E9" s="188"/>
      <c r="F9" s="188"/>
      <c r="G9" s="189"/>
    </row>
    <row r="10" spans="1:7" ht="42" customHeight="1">
      <c r="A10" s="2" t="s">
        <v>18</v>
      </c>
      <c r="B10" s="3" t="s">
        <v>54</v>
      </c>
      <c r="C10" s="3" t="s">
        <v>52</v>
      </c>
      <c r="D10" s="3" t="s">
        <v>53</v>
      </c>
      <c r="E10" s="190" t="s">
        <v>55</v>
      </c>
      <c r="F10" s="191"/>
      <c r="G10" s="192"/>
    </row>
    <row r="11" spans="1:7" ht="33" customHeight="1">
      <c r="A11" s="193" t="s">
        <v>323</v>
      </c>
      <c r="B11" s="194"/>
      <c r="C11" s="194"/>
      <c r="D11" s="194"/>
      <c r="E11" s="194"/>
      <c r="F11" s="194"/>
      <c r="G11" s="195"/>
    </row>
    <row r="12" spans="1:7" ht="96" customHeight="1">
      <c r="A12" s="2" t="s">
        <v>2</v>
      </c>
      <c r="B12" s="1" t="s">
        <v>19</v>
      </c>
      <c r="C12" s="1" t="s">
        <v>22</v>
      </c>
      <c r="D12" s="196" t="s">
        <v>17</v>
      </c>
      <c r="E12" s="197" t="s">
        <v>20</v>
      </c>
      <c r="F12" s="198"/>
      <c r="G12" s="199"/>
    </row>
    <row r="13" spans="1:7" ht="96" customHeight="1">
      <c r="A13" s="2" t="s">
        <v>3</v>
      </c>
      <c r="B13" s="1" t="s">
        <v>21</v>
      </c>
      <c r="C13" s="1" t="s">
        <v>23</v>
      </c>
      <c r="D13" s="196"/>
      <c r="E13" s="180" t="s">
        <v>24</v>
      </c>
      <c r="F13" s="181"/>
      <c r="G13" s="182"/>
    </row>
    <row r="14" spans="1:7" ht="152.25" customHeight="1">
      <c r="A14" s="2" t="s">
        <v>8</v>
      </c>
      <c r="B14" s="1" t="s">
        <v>25</v>
      </c>
      <c r="C14" s="1" t="s">
        <v>29</v>
      </c>
      <c r="D14" s="178" t="s">
        <v>17</v>
      </c>
      <c r="E14" s="180" t="s">
        <v>26</v>
      </c>
      <c r="F14" s="181"/>
      <c r="G14" s="182"/>
    </row>
    <row r="15" spans="1:7" ht="75" customHeight="1">
      <c r="A15" s="2" t="s">
        <v>9</v>
      </c>
      <c r="B15" s="1" t="s">
        <v>27</v>
      </c>
      <c r="C15" s="1" t="s">
        <v>28</v>
      </c>
      <c r="D15" s="178"/>
      <c r="E15" s="180" t="s">
        <v>30</v>
      </c>
      <c r="F15" s="181"/>
      <c r="G15" s="182"/>
    </row>
    <row r="16" spans="1:7" ht="31.5">
      <c r="A16" s="2" t="s">
        <v>10</v>
      </c>
      <c r="B16" s="1" t="s">
        <v>31</v>
      </c>
      <c r="C16" s="1" t="s">
        <v>32</v>
      </c>
      <c r="D16" s="178"/>
      <c r="E16" s="183" t="s">
        <v>20</v>
      </c>
      <c r="F16" s="184"/>
      <c r="G16" s="185"/>
    </row>
    <row r="17" spans="1:7" ht="35.25" customHeight="1">
      <c r="A17" s="16" t="s">
        <v>11</v>
      </c>
      <c r="B17" s="1" t="s">
        <v>33</v>
      </c>
      <c r="C17" s="1" t="s">
        <v>34</v>
      </c>
      <c r="D17" s="178"/>
      <c r="E17" s="180" t="s">
        <v>35</v>
      </c>
      <c r="F17" s="181"/>
      <c r="G17" s="182"/>
    </row>
    <row r="18" spans="1:7" ht="31.5">
      <c r="A18" s="2" t="s">
        <v>57</v>
      </c>
      <c r="B18" s="1" t="s">
        <v>36</v>
      </c>
      <c r="C18" s="1" t="s">
        <v>37</v>
      </c>
      <c r="D18" s="179"/>
      <c r="E18" s="180" t="s">
        <v>56</v>
      </c>
      <c r="F18" s="181"/>
      <c r="G18" s="182"/>
    </row>
    <row r="21" spans="2:7" ht="15.75">
      <c r="B21" s="176" t="s">
        <v>59</v>
      </c>
      <c r="C21" s="176"/>
      <c r="D21" s="17"/>
      <c r="E21" s="177" t="s">
        <v>282</v>
      </c>
      <c r="F21" s="177"/>
      <c r="G21" s="186"/>
    </row>
    <row r="22" spans="2:6" ht="15.75">
      <c r="B22" s="176"/>
      <c r="C22" s="176"/>
      <c r="D22" s="17"/>
      <c r="E22" s="177"/>
      <c r="F22" s="177"/>
    </row>
  </sheetData>
  <sheetProtection/>
  <mergeCells count="18">
    <mergeCell ref="A6:G6"/>
    <mergeCell ref="A7:G7"/>
    <mergeCell ref="B21:C21"/>
    <mergeCell ref="E21:G21"/>
    <mergeCell ref="A9:G9"/>
    <mergeCell ref="E10:G10"/>
    <mergeCell ref="A11:G11"/>
    <mergeCell ref="D12:D13"/>
    <mergeCell ref="E12:G12"/>
    <mergeCell ref="E13:G13"/>
    <mergeCell ref="B22:C22"/>
    <mergeCell ref="E22:F22"/>
    <mergeCell ref="D14:D18"/>
    <mergeCell ref="E14:G14"/>
    <mergeCell ref="E15:G15"/>
    <mergeCell ref="E16:G16"/>
    <mergeCell ref="E17:G17"/>
    <mergeCell ref="E18:G18"/>
  </mergeCells>
  <printOptions/>
  <pageMargins left="1.5748031496062993" right="0" top="0" bottom="0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Савина Галина Валериевна</cp:lastModifiedBy>
  <cp:lastPrinted>2022-03-01T04:55:08Z</cp:lastPrinted>
  <dcterms:created xsi:type="dcterms:W3CDTF">1996-10-08T23:32:33Z</dcterms:created>
  <dcterms:modified xsi:type="dcterms:W3CDTF">2022-03-03T06:40:35Z</dcterms:modified>
  <cp:category/>
  <cp:version/>
  <cp:contentType/>
  <cp:contentStatus/>
</cp:coreProperties>
</file>